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suda_sv02\総務・経理部\中西\経理部\請求書様式他\youshiki_20211012\youshiki_20231001\"/>
    </mc:Choice>
  </mc:AlternateContent>
  <xr:revisionPtr revIDLastSave="0" documentId="13_ncr:1_{CC3AB3B6-8BF5-45D2-BFC6-19187194A308}" xr6:coauthVersionLast="47" xr6:coauthVersionMax="47" xr10:uidLastSave="{00000000-0000-0000-0000-000000000000}"/>
  <bookViews>
    <workbookView xWindow="-120" yWindow="-120" windowWidth="19440" windowHeight="15000" tabRatio="808" xr2:uid="{E4EBFDC2-CC22-1045-9BA8-351AD31550EB}"/>
  </bookViews>
  <sheets>
    <sheet name="注意事項" sheetId="3" r:id="rId1"/>
    <sheet name="請求書【取引先控】" sheetId="6" r:id="rId2"/>
    <sheet name="請求書【提出用】" sheetId="9" r:id="rId3"/>
    <sheet name="〔契約外〕請求書【取引先控】" sheetId="10" r:id="rId4"/>
    <sheet name="〔契約外〕請求書【提出用】" sheetId="7" r:id="rId5"/>
    <sheet name="請求書【手書用】 " sheetId="11" r:id="rId6"/>
    <sheet name="明細様式" sheetId="2" r:id="rId7"/>
  </sheets>
  <definedNames>
    <definedName name="_xlnm.Print_Area" localSheetId="3">〔契約外〕請求書【取引先控】!$A$1:$U$28</definedName>
    <definedName name="_xlnm.Print_Area" localSheetId="4">〔契約外〕請求書【提出用】!$A$1:$U$28</definedName>
    <definedName name="_xlnm.Print_Area" localSheetId="1">請求書【取引先控】!$A$1:$U$28</definedName>
    <definedName name="_xlnm.Print_Area" localSheetId="5">'請求書【手書用】 '!$A$1:$U$28</definedName>
    <definedName name="_xlnm.Print_Area" localSheetId="2">請求書【提出用】!$A$1:$U$28</definedName>
    <definedName name="_xlnm.Print_Area" localSheetId="0">注意事項!$A$1:$K$91</definedName>
    <definedName name="_xlnm.Print_Area" localSheetId="6">明細様式!$B$1:$U$21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2" i="7" l="1"/>
  <c r="Q12" i="9"/>
  <c r="B24" i="11"/>
  <c r="I3" i="7"/>
  <c r="R13" i="7"/>
  <c r="Q11" i="7"/>
  <c r="Q9" i="7"/>
  <c r="Q8" i="7"/>
  <c r="R7" i="7"/>
  <c r="D23" i="6"/>
  <c r="D26" i="6" s="1"/>
  <c r="C17" i="7" l="1"/>
  <c r="C16" i="7"/>
  <c r="C13" i="7"/>
  <c r="C11" i="7"/>
  <c r="G7" i="7"/>
  <c r="C9" i="7"/>
  <c r="C7" i="7"/>
  <c r="G9" i="10"/>
  <c r="G9" i="7" s="1"/>
  <c r="G7" i="10"/>
  <c r="D25" i="9"/>
  <c r="B24" i="9"/>
  <c r="D23" i="9"/>
  <c r="D22" i="9"/>
  <c r="D21" i="9"/>
  <c r="D20" i="9"/>
  <c r="G18" i="9"/>
  <c r="C18" i="9"/>
  <c r="C17" i="9"/>
  <c r="C16" i="9"/>
  <c r="R13" i="9"/>
  <c r="Q11" i="9"/>
  <c r="C11" i="9"/>
  <c r="Q9" i="9"/>
  <c r="G9" i="9"/>
  <c r="C9" i="9"/>
  <c r="Q8" i="9"/>
  <c r="R7" i="9"/>
  <c r="I3" i="9"/>
  <c r="C13" i="10" l="1"/>
  <c r="D26" i="9"/>
  <c r="G9" i="6" l="1"/>
  <c r="B24" i="7" l="1"/>
  <c r="D27" i="6" l="1"/>
  <c r="C7" i="6" s="1"/>
  <c r="C7" i="9" s="1"/>
  <c r="D27" i="9" l="1"/>
  <c r="D28" i="6"/>
  <c r="D28" i="9" s="1"/>
  <c r="G7" i="6"/>
  <c r="G7" i="9" s="1"/>
  <c r="C13" i="6" l="1"/>
  <c r="C13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keiri02</author>
  </authors>
  <commentList>
    <comment ref="D23" authorId="0" shapeId="0" xr:uid="{E94C97C1-9C92-42FC-8301-190A112199A7}">
      <text>
        <r>
          <rPr>
            <b/>
            <sz val="16"/>
            <color indexed="81"/>
            <rFont val="MS P ゴシック"/>
            <family val="3"/>
            <charset val="128"/>
          </rPr>
          <t>計算式：出来高金額×〇〇％</t>
        </r>
      </text>
    </comment>
    <comment ref="B24" authorId="0" shapeId="0" xr:uid="{E05172FF-885E-4748-8538-65EE1B956860}">
      <text>
        <r>
          <rPr>
            <b/>
            <sz val="14"/>
            <color indexed="81"/>
            <rFont val="MS P ゴシック"/>
            <family val="3"/>
            <charset val="128"/>
          </rPr>
          <t>工事完了後の最終請求のときには、
出来高金額×100% 請求してください。
90％ → 100％ 入力変更</t>
        </r>
      </text>
    </comment>
  </commentList>
</comments>
</file>

<file path=xl/sharedStrings.xml><?xml version="1.0" encoding="utf-8"?>
<sst xmlns="http://schemas.openxmlformats.org/spreadsheetml/2006/main" count="254" uniqueCount="101">
  <si>
    <t>査 定 金 額</t>
    <rPh sb="0" eb="3">
      <t xml:space="preserve">サテイ </t>
    </rPh>
    <rPh sb="4" eb="7">
      <t xml:space="preserve">デキダカキンガク </t>
    </rPh>
    <phoneticPr fontId="1"/>
  </si>
  <si>
    <t>出来高　％</t>
    <rPh sb="0" eb="3">
      <t xml:space="preserve">デキダカ </t>
    </rPh>
    <phoneticPr fontId="1"/>
  </si>
  <si>
    <t>出来高金額</t>
    <rPh sb="0" eb="5">
      <t xml:space="preserve">デキダカキンガク </t>
    </rPh>
    <phoneticPr fontId="1"/>
  </si>
  <si>
    <t>金　　額</t>
    <rPh sb="0" eb="4">
      <t xml:space="preserve">キンガク </t>
    </rPh>
    <phoneticPr fontId="1"/>
  </si>
  <si>
    <t>単 　価</t>
    <phoneticPr fontId="1"/>
  </si>
  <si>
    <t>単位</t>
    <rPh sb="0" eb="2">
      <t xml:space="preserve">タンイ </t>
    </rPh>
    <phoneticPr fontId="1"/>
  </si>
  <si>
    <t>数　 量</t>
    <rPh sb="0" eb="4">
      <t xml:space="preserve">スウリョウ </t>
    </rPh>
    <phoneticPr fontId="1"/>
  </si>
  <si>
    <t>型　状　寸　法</t>
    <rPh sb="0" eb="1">
      <t xml:space="preserve">カタ </t>
    </rPh>
    <rPh sb="2" eb="3">
      <t xml:space="preserve">ケイジョウ </t>
    </rPh>
    <rPh sb="4" eb="7">
      <t xml:space="preserve">スンポウ </t>
    </rPh>
    <phoneticPr fontId="1"/>
  </si>
  <si>
    <t>名　　　　称</t>
    <rPh sb="0" eb="6">
      <t xml:space="preserve">メイショウ </t>
    </rPh>
    <phoneticPr fontId="1"/>
  </si>
  <si>
    <t>（Ｐ　　　　　 ）</t>
    <phoneticPr fontId="1"/>
  </si>
  <si>
    <t>株式会社</t>
    <rPh sb="0" eb="4">
      <t>カブシキガイシャ</t>
    </rPh>
    <phoneticPr fontId="1"/>
  </si>
  <si>
    <t>益田工務店</t>
    <rPh sb="0" eb="5">
      <t>マスダコウムテン</t>
    </rPh>
    <phoneticPr fontId="1"/>
  </si>
  <si>
    <t>御中</t>
    <rPh sb="0" eb="2">
      <t>オンチュウ</t>
    </rPh>
    <phoneticPr fontId="1"/>
  </si>
  <si>
    <t>工事名称</t>
    <rPh sb="0" eb="4">
      <t>コウジメイショウ</t>
    </rPh>
    <phoneticPr fontId="1"/>
  </si>
  <si>
    <t>件名</t>
    <rPh sb="0" eb="2">
      <t>ケンメイ</t>
    </rPh>
    <phoneticPr fontId="1"/>
  </si>
  <si>
    <t>契約
金額</t>
    <rPh sb="0" eb="2">
      <t>ケイヤク</t>
    </rPh>
    <rPh sb="3" eb="5">
      <t>キンガク</t>
    </rPh>
    <phoneticPr fontId="1"/>
  </si>
  <si>
    <t>出来高金額</t>
    <rPh sb="0" eb="5">
      <t>デキダカキンガク</t>
    </rPh>
    <phoneticPr fontId="1"/>
  </si>
  <si>
    <t>前回迄受領額</t>
    <rPh sb="0" eb="3">
      <t>ゼンカイマデ</t>
    </rPh>
    <rPh sb="3" eb="6">
      <t>ジュリョウガク</t>
    </rPh>
    <phoneticPr fontId="1"/>
  </si>
  <si>
    <t>差引金額</t>
    <rPh sb="0" eb="4">
      <t>サシヒキキンガク</t>
    </rPh>
    <phoneticPr fontId="1"/>
  </si>
  <si>
    <t>今回請求代金</t>
    <rPh sb="0" eb="6">
      <t>コンカイセイキュウダイキン</t>
    </rPh>
    <phoneticPr fontId="1"/>
  </si>
  <si>
    <t>残額</t>
    <rPh sb="0" eb="2">
      <t>ザンガク</t>
    </rPh>
    <phoneticPr fontId="1"/>
  </si>
  <si>
    <t>発注年月日</t>
    <rPh sb="0" eb="5">
      <t>ハッチュウネンガッピ</t>
    </rPh>
    <phoneticPr fontId="1"/>
  </si>
  <si>
    <t>注文書№</t>
    <rPh sb="0" eb="3">
      <t>チュウモンショ</t>
    </rPh>
    <phoneticPr fontId="1"/>
  </si>
  <si>
    <t>増減後</t>
    <rPh sb="0" eb="3">
      <t>ゾウゲンゴ</t>
    </rPh>
    <phoneticPr fontId="1"/>
  </si>
  <si>
    <t>締切</t>
    <rPh sb="0" eb="2">
      <t>シメキリ</t>
    </rPh>
    <phoneticPr fontId="1"/>
  </si>
  <si>
    <t>請求書</t>
    <rPh sb="0" eb="3">
      <t>セイキュウショ</t>
    </rPh>
    <phoneticPr fontId="1"/>
  </si>
  <si>
    <t>住所</t>
    <rPh sb="0" eb="2">
      <t>ジュウショ</t>
    </rPh>
    <phoneticPr fontId="1"/>
  </si>
  <si>
    <t>会社名</t>
    <rPh sb="0" eb="3">
      <t>カイシャメイ</t>
    </rPh>
    <phoneticPr fontId="1"/>
  </si>
  <si>
    <t>TEL</t>
    <phoneticPr fontId="1"/>
  </si>
  <si>
    <t>FAX</t>
    <phoneticPr fontId="1"/>
  </si>
  <si>
    <t>登録番号</t>
    <rPh sb="0" eb="4">
      <t>トウロクバンゴウ</t>
    </rPh>
    <phoneticPr fontId="1"/>
  </si>
  <si>
    <t>〒</t>
    <phoneticPr fontId="1"/>
  </si>
  <si>
    <t>T</t>
    <phoneticPr fontId="1"/>
  </si>
  <si>
    <t>工事番号</t>
    <rPh sb="0" eb="4">
      <t>コウジバンゴウ</t>
    </rPh>
    <phoneticPr fontId="1"/>
  </si>
  <si>
    <t>ｸﾞﾙｰﾌﾟﾎｰﾑ燈3新築工事</t>
    <rPh sb="9" eb="10">
      <t>アカリ</t>
    </rPh>
    <rPh sb="11" eb="15">
      <t>シンチクコウジ</t>
    </rPh>
    <phoneticPr fontId="1"/>
  </si>
  <si>
    <t>消費税</t>
    <rPh sb="0" eb="2">
      <t>ショウヒ</t>
    </rPh>
    <rPh sb="2" eb="3">
      <t>ゼイ</t>
    </rPh>
    <phoneticPr fontId="1"/>
  </si>
  <si>
    <t>当    初</t>
    <rPh sb="0" eb="1">
      <t>トウ</t>
    </rPh>
    <rPh sb="5" eb="6">
      <t>ハツ</t>
    </rPh>
    <phoneticPr fontId="1"/>
  </si>
  <si>
    <t>下記のとおり請求いたします。</t>
    <rPh sb="0" eb="2">
      <t>カキ</t>
    </rPh>
    <rPh sb="6" eb="8">
      <t>セイキュウ</t>
    </rPh>
    <phoneticPr fontId="1"/>
  </si>
  <si>
    <t>出来高金額</t>
    <rPh sb="0" eb="3">
      <t>デキダカ</t>
    </rPh>
    <rPh sb="3" eb="5">
      <t>キンガク</t>
    </rPh>
    <phoneticPr fontId="1"/>
  </si>
  <si>
    <t>×</t>
    <phoneticPr fontId="1"/>
  </si>
  <si>
    <t>課税対象外</t>
    <rPh sb="0" eb="2">
      <t>カゼイ</t>
    </rPh>
    <rPh sb="2" eb="5">
      <t>タイショウガイ</t>
    </rPh>
    <phoneticPr fontId="1"/>
  </si>
  <si>
    <t>消費税</t>
    <rPh sb="0" eb="3">
      <t>ショウヒゼイ</t>
    </rPh>
    <phoneticPr fontId="1"/>
  </si>
  <si>
    <r>
      <t>請求額</t>
    </r>
    <r>
      <rPr>
        <sz val="12"/>
        <color theme="1"/>
        <rFont val="ＭＳ Ｐ明朝"/>
        <family val="1"/>
        <charset val="128"/>
      </rPr>
      <t>(10%対象)</t>
    </r>
    <rPh sb="0" eb="2">
      <t xml:space="preserve">セイキュウ </t>
    </rPh>
    <rPh sb="2" eb="3">
      <t>ガク</t>
    </rPh>
    <rPh sb="7" eb="9">
      <t>タイショウ</t>
    </rPh>
    <phoneticPr fontId="1"/>
  </si>
  <si>
    <t>合計請求額</t>
    <rPh sb="0" eb="2">
      <t>ゴウケイ</t>
    </rPh>
    <rPh sb="2" eb="4">
      <t xml:space="preserve">セイキュウ </t>
    </rPh>
    <phoneticPr fontId="1"/>
  </si>
  <si>
    <t>T E L</t>
    <phoneticPr fontId="1"/>
  </si>
  <si>
    <t>F A X</t>
    <phoneticPr fontId="1"/>
  </si>
  <si>
    <t>請求額(8%対象)</t>
    <rPh sb="0" eb="2">
      <t>セイキュウ</t>
    </rPh>
    <rPh sb="2" eb="3">
      <t>ガク</t>
    </rPh>
    <phoneticPr fontId="1"/>
  </si>
  <si>
    <t>〇〇工事</t>
    <rPh sb="2" eb="4">
      <t>コウジ</t>
    </rPh>
    <phoneticPr fontId="1"/>
  </si>
  <si>
    <t>①</t>
    <phoneticPr fontId="1"/>
  </si>
  <si>
    <t>但し、４月・７月・１２月は２０日締め、２２日必着となります。</t>
    <rPh sb="0" eb="1">
      <t>タダ</t>
    </rPh>
    <rPh sb="4" eb="5">
      <t>ガツ</t>
    </rPh>
    <rPh sb="7" eb="8">
      <t>ガツ</t>
    </rPh>
    <rPh sb="11" eb="12">
      <t>ガツ</t>
    </rPh>
    <rPh sb="15" eb="16">
      <t>ニチ</t>
    </rPh>
    <rPh sb="16" eb="17">
      <t>シ</t>
    </rPh>
    <rPh sb="21" eb="22">
      <t>ニチ</t>
    </rPh>
    <rPh sb="22" eb="24">
      <t>ヒッチャク</t>
    </rPh>
    <phoneticPr fontId="1"/>
  </si>
  <si>
    <t>締切日は毎月末日、締切日現在の出来高請求書を工事毎に翌月２日必着、工事現場事務所へ提出してください。</t>
    <rPh sb="0" eb="3">
      <t>シメキリビ</t>
    </rPh>
    <rPh sb="4" eb="6">
      <t>マイツキ</t>
    </rPh>
    <rPh sb="6" eb="8">
      <t>マツジツ</t>
    </rPh>
    <rPh sb="9" eb="14">
      <t>シメキリビゲンザイ</t>
    </rPh>
    <rPh sb="15" eb="21">
      <t>デキダカセイキュウショ</t>
    </rPh>
    <rPh sb="22" eb="25">
      <t>コウジゴト</t>
    </rPh>
    <rPh sb="26" eb="28">
      <t>ヨクゲツ</t>
    </rPh>
    <rPh sb="29" eb="30">
      <t>ニチ</t>
    </rPh>
    <rPh sb="30" eb="32">
      <t>ヒッチャク</t>
    </rPh>
    <rPh sb="33" eb="35">
      <t>コウジ</t>
    </rPh>
    <rPh sb="35" eb="37">
      <t>ゲンバ</t>
    </rPh>
    <rPh sb="37" eb="39">
      <t>ジム</t>
    </rPh>
    <rPh sb="39" eb="40">
      <t>ショ</t>
    </rPh>
    <rPh sb="41" eb="43">
      <t>テイシュツ</t>
    </rPh>
    <phoneticPr fontId="1"/>
  </si>
  <si>
    <t>（２日が土日祝日にあたる場合は、翌平日が提出期限）</t>
    <rPh sb="2" eb="3">
      <t>ニチ</t>
    </rPh>
    <rPh sb="4" eb="6">
      <t>ドニチ</t>
    </rPh>
    <rPh sb="6" eb="8">
      <t>シュクジツ</t>
    </rPh>
    <rPh sb="12" eb="14">
      <t>バアイ</t>
    </rPh>
    <rPh sb="16" eb="17">
      <t>ヨク</t>
    </rPh>
    <rPh sb="17" eb="19">
      <t>ヘイジツ</t>
    </rPh>
    <rPh sb="20" eb="22">
      <t>テイシュツ</t>
    </rPh>
    <rPh sb="22" eb="24">
      <t>キゲン</t>
    </rPh>
    <phoneticPr fontId="1"/>
  </si>
  <si>
    <t>②</t>
    <phoneticPr fontId="1"/>
  </si>
  <si>
    <t>締日・提出期日</t>
    <rPh sb="0" eb="2">
      <t>シメビ</t>
    </rPh>
    <rPh sb="3" eb="5">
      <t>テイシュツ</t>
    </rPh>
    <rPh sb="5" eb="7">
      <t>キジツ</t>
    </rPh>
    <phoneticPr fontId="1"/>
  </si>
  <si>
    <t>支払先</t>
    <rPh sb="0" eb="3">
      <t>シハライサキ</t>
    </rPh>
    <phoneticPr fontId="1"/>
  </si>
  <si>
    <t>郵便番号、住所、会社名、電話番号、ＦＡＸ番号、登録番号（適格請求書発行事業者登録番号）</t>
    <rPh sb="0" eb="4">
      <t>ユウビンバンゴウ</t>
    </rPh>
    <rPh sb="5" eb="7">
      <t>ジュウショ</t>
    </rPh>
    <rPh sb="8" eb="11">
      <t>カイシャメイ</t>
    </rPh>
    <rPh sb="12" eb="16">
      <t>デンワバンゴウ</t>
    </rPh>
    <rPh sb="20" eb="22">
      <t>バンゴウ</t>
    </rPh>
    <rPh sb="23" eb="27">
      <t>トウロクバンゴウ</t>
    </rPh>
    <rPh sb="28" eb="33">
      <t>テキカクセイキュウショ</t>
    </rPh>
    <rPh sb="33" eb="38">
      <t>ハッコウジギョウシャ</t>
    </rPh>
    <rPh sb="38" eb="42">
      <t>トウロクバンゴウ</t>
    </rPh>
    <phoneticPr fontId="1"/>
  </si>
  <si>
    <t>③</t>
    <phoneticPr fontId="1"/>
  </si>
  <si>
    <t>注文書内容</t>
    <rPh sb="0" eb="3">
      <t>チュウモンショ</t>
    </rPh>
    <rPh sb="3" eb="5">
      <t>ナイヨウ</t>
    </rPh>
    <phoneticPr fontId="1"/>
  </si>
  <si>
    <t>④</t>
    <phoneticPr fontId="1"/>
  </si>
  <si>
    <t>契約金額</t>
    <rPh sb="0" eb="4">
      <t>ケイヤクキンガク</t>
    </rPh>
    <phoneticPr fontId="1"/>
  </si>
  <si>
    <t>発注年月日、注文書№、工事名称、件名をご入力ください。</t>
    <rPh sb="0" eb="5">
      <t>ハッチュウネンガッピ</t>
    </rPh>
    <rPh sb="6" eb="9">
      <t>チュウモンショ</t>
    </rPh>
    <rPh sb="11" eb="15">
      <t>コウジメイショウ</t>
    </rPh>
    <rPh sb="16" eb="18">
      <t>ケンメイ</t>
    </rPh>
    <rPh sb="20" eb="22">
      <t>ニュウリョク</t>
    </rPh>
    <phoneticPr fontId="1"/>
  </si>
  <si>
    <t>注文書がある場合は、注文書に記載がある工事金額を入力してください</t>
    <rPh sb="0" eb="3">
      <t>チュウモンショ</t>
    </rPh>
    <rPh sb="6" eb="8">
      <t>バアイ</t>
    </rPh>
    <rPh sb="10" eb="13">
      <t>チュウモンショ</t>
    </rPh>
    <rPh sb="14" eb="16">
      <t>キサイ</t>
    </rPh>
    <rPh sb="19" eb="23">
      <t>コウジキンガク</t>
    </rPh>
    <rPh sb="24" eb="26">
      <t>ニュウリョク</t>
    </rPh>
    <phoneticPr fontId="1"/>
  </si>
  <si>
    <t>出来高金額×90％</t>
    <rPh sb="0" eb="5">
      <t>デキダカキンガク</t>
    </rPh>
    <phoneticPr fontId="1"/>
  </si>
  <si>
    <t>工事完了時については、出来高金額 × １００％ にて出来高計算を行ってください。</t>
    <rPh sb="0" eb="2">
      <t>コウジ</t>
    </rPh>
    <rPh sb="2" eb="4">
      <t>カンリョウ</t>
    </rPh>
    <rPh sb="4" eb="5">
      <t>ジ</t>
    </rPh>
    <rPh sb="11" eb="16">
      <t>デキダカキンガク</t>
    </rPh>
    <rPh sb="26" eb="31">
      <t>デキダカケイサン</t>
    </rPh>
    <rPh sb="32" eb="33">
      <t>オコナ</t>
    </rPh>
    <phoneticPr fontId="1"/>
  </si>
  <si>
    <t>前回迄受領金額</t>
    <rPh sb="0" eb="2">
      <t>ゼンカイ</t>
    </rPh>
    <rPh sb="2" eb="3">
      <t>マデ</t>
    </rPh>
    <rPh sb="3" eb="5">
      <t>ジュリョウ</t>
    </rPh>
    <rPh sb="5" eb="7">
      <t>キンガク</t>
    </rPh>
    <phoneticPr fontId="1"/>
  </si>
  <si>
    <t>差引金額</t>
    <rPh sb="0" eb="2">
      <t>サシヒキ</t>
    </rPh>
    <rPh sb="2" eb="4">
      <t>キンガク</t>
    </rPh>
    <phoneticPr fontId="1"/>
  </si>
  <si>
    <t>出来高金額９０％（工事完了時は１００％） － 前回迄受領金額  ＝ 差引金額</t>
    <rPh sb="0" eb="5">
      <t>デキダカキンガク</t>
    </rPh>
    <rPh sb="9" eb="11">
      <t>コウジ</t>
    </rPh>
    <rPh sb="11" eb="13">
      <t>カンリョウ</t>
    </rPh>
    <rPh sb="13" eb="14">
      <t>ジ</t>
    </rPh>
    <rPh sb="23" eb="26">
      <t>ゼンカイマデ</t>
    </rPh>
    <rPh sb="26" eb="28">
      <t>ジュリョウ</t>
    </rPh>
    <rPh sb="28" eb="30">
      <t>キンガク</t>
    </rPh>
    <rPh sb="34" eb="36">
      <t>サシヒキ</t>
    </rPh>
    <rPh sb="36" eb="38">
      <t>キンガク</t>
    </rPh>
    <phoneticPr fontId="1"/>
  </si>
  <si>
    <t>今回請求額</t>
    <rPh sb="0" eb="5">
      <t>コンカイセイキュウガク</t>
    </rPh>
    <phoneticPr fontId="1"/>
  </si>
  <si>
    <t>差引金額が、今回請求金額となります</t>
    <rPh sb="0" eb="4">
      <t>サシヒキキンガク</t>
    </rPh>
    <rPh sb="6" eb="12">
      <t>コンカイセイキュウキンガク</t>
    </rPh>
    <phoneticPr fontId="1"/>
  </si>
  <si>
    <t>契約金額 － 前回迄受領額 － 今回請求代金 ＝ 残額 （例：￥4,600,000- ）</t>
    <rPh sb="0" eb="4">
      <t>ケイヤクキンガク</t>
    </rPh>
    <rPh sb="7" eb="12">
      <t>ゼンカイマデジュリョウ</t>
    </rPh>
    <rPh sb="12" eb="13">
      <t>ガク</t>
    </rPh>
    <rPh sb="16" eb="22">
      <t>コンカイセイキュウダイキン</t>
    </rPh>
    <rPh sb="25" eb="27">
      <t>ザンガク</t>
    </rPh>
    <rPh sb="29" eb="30">
      <t>レイ</t>
    </rPh>
    <phoneticPr fontId="1"/>
  </si>
  <si>
    <t>前回迄の受領額を入力してください。  （ 例：  \3,000,000- ）</t>
    <rPh sb="0" eb="2">
      <t>ゼンカイ</t>
    </rPh>
    <rPh sb="2" eb="3">
      <t>マデ</t>
    </rPh>
    <rPh sb="4" eb="6">
      <t>ジュリョウ</t>
    </rPh>
    <rPh sb="6" eb="7">
      <t>ガク</t>
    </rPh>
    <rPh sb="8" eb="10">
      <t>ニュウリョク</t>
    </rPh>
    <rPh sb="21" eb="22">
      <t>レイ</t>
    </rPh>
    <phoneticPr fontId="1"/>
  </si>
  <si>
    <t>（例： ￥5,400,000 － \3,000,000 ＝2,400,000）</t>
    <rPh sb="1" eb="2">
      <t>レイ</t>
    </rPh>
    <phoneticPr fontId="1"/>
  </si>
  <si>
    <t xml:space="preserve"> ※    指定請求書提出・作成上の注意事項</t>
    <rPh sb="18" eb="22">
      <t>チュウイジコウ</t>
    </rPh>
    <phoneticPr fontId="1"/>
  </si>
  <si>
    <t>⑤</t>
    <phoneticPr fontId="1"/>
  </si>
  <si>
    <t>＊ 請求書【取引先控】シートに入力を行ってください。 請求書【提出用】に転記されます。</t>
    <rPh sb="2" eb="5">
      <t>セイキュウショ</t>
    </rPh>
    <rPh sb="6" eb="9">
      <t>トリヒキサキ</t>
    </rPh>
    <rPh sb="9" eb="10">
      <t>ヒカ</t>
    </rPh>
    <rPh sb="15" eb="17">
      <t>ニュウリョク</t>
    </rPh>
    <rPh sb="18" eb="19">
      <t>オコナ</t>
    </rPh>
    <rPh sb="27" eb="30">
      <t>セイキュウショ</t>
    </rPh>
    <rPh sb="31" eb="34">
      <t>テイシュツヨウ</t>
    </rPh>
    <rPh sb="36" eb="38">
      <t>テンキ</t>
    </rPh>
    <phoneticPr fontId="1"/>
  </si>
  <si>
    <t>明細がある場合は添付してください。 指定明細様式はありませんが、参考に明細様式を載せています。</t>
    <rPh sb="0" eb="2">
      <t>メイサイ</t>
    </rPh>
    <rPh sb="5" eb="7">
      <t>バアイ</t>
    </rPh>
    <rPh sb="8" eb="10">
      <t>テンプ</t>
    </rPh>
    <rPh sb="18" eb="24">
      <t>シテイメイサイヨウシキ</t>
    </rPh>
    <rPh sb="32" eb="34">
      <t>サンコウ</t>
    </rPh>
    <rPh sb="35" eb="39">
      <t>メイサイヨウシキ</t>
    </rPh>
    <rPh sb="40" eb="41">
      <t>ノ</t>
    </rPh>
    <phoneticPr fontId="1"/>
  </si>
  <si>
    <t>⑥</t>
    <phoneticPr fontId="1"/>
  </si>
  <si>
    <t>その他</t>
    <rPh sb="2" eb="3">
      <t>ホカ</t>
    </rPh>
    <phoneticPr fontId="1"/>
  </si>
  <si>
    <t>⑦</t>
    <phoneticPr fontId="1"/>
  </si>
  <si>
    <t>高速代等について</t>
    <rPh sb="0" eb="3">
      <t>コウソクダイ</t>
    </rPh>
    <rPh sb="3" eb="4">
      <t>トウ</t>
    </rPh>
    <phoneticPr fontId="1"/>
  </si>
  <si>
    <t>高速代、コインパーキング利用料などの請求がある場合、明細書に税抜価格を記載してください。</t>
    <rPh sb="0" eb="3">
      <t>コウソクダイ</t>
    </rPh>
    <rPh sb="12" eb="15">
      <t>リヨウリョウ</t>
    </rPh>
    <rPh sb="18" eb="20">
      <t>セイキュウ</t>
    </rPh>
    <rPh sb="23" eb="25">
      <t>バアイ</t>
    </rPh>
    <rPh sb="26" eb="29">
      <t>メイサイショ</t>
    </rPh>
    <rPh sb="30" eb="32">
      <t>ゼイヌキ</t>
    </rPh>
    <rPh sb="32" eb="34">
      <t>カカク</t>
    </rPh>
    <rPh sb="35" eb="37">
      <t>キサイ</t>
    </rPh>
    <phoneticPr fontId="1"/>
  </si>
  <si>
    <t>明細書</t>
    <rPh sb="0" eb="3">
      <t>メイサイショ</t>
    </rPh>
    <phoneticPr fontId="1"/>
  </si>
  <si>
    <t>締切日現在の出来高金額×９０％  （例 : ￥6,000,000 × ９０％ ＝ 5,400,000 ）</t>
    <rPh sb="0" eb="3">
      <t>シメキリビ</t>
    </rPh>
    <rPh sb="3" eb="5">
      <t>ゲンザイ</t>
    </rPh>
    <rPh sb="6" eb="9">
      <t>デキダカ</t>
    </rPh>
    <rPh sb="9" eb="11">
      <t>キンガク</t>
    </rPh>
    <phoneticPr fontId="1"/>
  </si>
  <si>
    <t>締切日現在の出来高金額     （例 : ￥10,000,000- ）</t>
    <rPh sb="0" eb="3">
      <t>シメキリビ</t>
    </rPh>
    <rPh sb="3" eb="5">
      <t>ゲンザイ</t>
    </rPh>
    <rPh sb="6" eb="11">
      <t>デキダカキンガク</t>
    </rPh>
    <rPh sb="17" eb="18">
      <t>レイ</t>
    </rPh>
    <phoneticPr fontId="1"/>
  </si>
  <si>
    <t>651-0088</t>
    <phoneticPr fontId="1"/>
  </si>
  <si>
    <t>注文書がある場合は、次の通りご入力ください。（契約外については記入不要）</t>
    <rPh sb="0" eb="3">
      <t>チュウモンショ</t>
    </rPh>
    <rPh sb="6" eb="8">
      <t>バアイ</t>
    </rPh>
    <rPh sb="10" eb="11">
      <t>ツギ</t>
    </rPh>
    <rPh sb="12" eb="13">
      <t>トオ</t>
    </rPh>
    <rPh sb="15" eb="17">
      <t>ニュウリョク</t>
    </rPh>
    <phoneticPr fontId="1"/>
  </si>
  <si>
    <t>契約金額（増減後）</t>
    <rPh sb="0" eb="2">
      <t>ケイヤク</t>
    </rPh>
    <rPh sb="2" eb="4">
      <t>キンガク</t>
    </rPh>
    <rPh sb="5" eb="8">
      <t>ゾウゲンゴ</t>
    </rPh>
    <phoneticPr fontId="1"/>
  </si>
  <si>
    <t>増減調書がある場合、増減後の実施金額を入力してください</t>
    <rPh sb="0" eb="2">
      <t>ゾウゲン</t>
    </rPh>
    <rPh sb="2" eb="4">
      <t>チョウショ</t>
    </rPh>
    <rPh sb="7" eb="9">
      <t>バアイ</t>
    </rPh>
    <rPh sb="10" eb="13">
      <t>ゾウゲンゴ</t>
    </rPh>
    <rPh sb="14" eb="16">
      <t>ジッシ</t>
    </rPh>
    <rPh sb="16" eb="18">
      <t>キンガク</t>
    </rPh>
    <rPh sb="19" eb="21">
      <t>ニュウリョク</t>
    </rPh>
    <phoneticPr fontId="1"/>
  </si>
  <si>
    <t>ご入力について不明な点は、総務経理部（078-222-5211）までお問い合わせください</t>
    <rPh sb="1" eb="3">
      <t>ニュウリョク</t>
    </rPh>
    <rPh sb="7" eb="9">
      <t>フメイ</t>
    </rPh>
    <rPh sb="10" eb="11">
      <t>テン</t>
    </rPh>
    <rPh sb="13" eb="18">
      <t>ソウムケイリブ</t>
    </rPh>
    <rPh sb="35" eb="36">
      <t>ト</t>
    </rPh>
    <rPh sb="37" eb="38">
      <t>ア</t>
    </rPh>
    <phoneticPr fontId="1"/>
  </si>
  <si>
    <t>株式会社 〇〇〇</t>
    <rPh sb="0" eb="4">
      <t>カブシキガイシャ</t>
    </rPh>
    <phoneticPr fontId="1"/>
  </si>
  <si>
    <t>078-222-2222</t>
    <phoneticPr fontId="1"/>
  </si>
  <si>
    <t>【注文書がある場合】</t>
    <rPh sb="1" eb="4">
      <t>チュウモンショ</t>
    </rPh>
    <rPh sb="7" eb="9">
      <t>バアイ</t>
    </rPh>
    <phoneticPr fontId="1"/>
  </si>
  <si>
    <t xml:space="preserve">          ① ～ ④ の項目を請求書に記載してください</t>
    <rPh sb="17" eb="19">
      <t>コウモク</t>
    </rPh>
    <rPh sb="20" eb="23">
      <t>セイキュウショ</t>
    </rPh>
    <rPh sb="24" eb="26">
      <t>キサイ</t>
    </rPh>
    <phoneticPr fontId="1"/>
  </si>
  <si>
    <t>078-222-1111</t>
    <phoneticPr fontId="1"/>
  </si>
  <si>
    <t>神戸市中央区三宮町5-6-7</t>
    <rPh sb="0" eb="6">
      <t>コウベシチュウオウク</t>
    </rPh>
    <rPh sb="6" eb="9">
      <t>サンノミヤマチ</t>
    </rPh>
    <phoneticPr fontId="1"/>
  </si>
  <si>
    <t>神戸市中央区三宮町7-5-9</t>
    <rPh sb="0" eb="3">
      <t>コウベシ</t>
    </rPh>
    <rPh sb="3" eb="6">
      <t>チュウオウク</t>
    </rPh>
    <rPh sb="6" eb="9">
      <t>サンノミヤマチ</t>
    </rPh>
    <phoneticPr fontId="1"/>
  </si>
  <si>
    <t>押印廃止</t>
    <rPh sb="0" eb="2">
      <t>オウイン</t>
    </rPh>
    <rPh sb="2" eb="4">
      <t>ハイシ</t>
    </rPh>
    <phoneticPr fontId="1"/>
  </si>
  <si>
    <t>請求書への押印は廃止といたしますが、請求書は紙での提出をお願いいたします。</t>
    <rPh sb="0" eb="3">
      <t>セイキュウショ</t>
    </rPh>
    <rPh sb="5" eb="7">
      <t>オウイン</t>
    </rPh>
    <rPh sb="8" eb="10">
      <t>ハイシ</t>
    </rPh>
    <rPh sb="18" eb="21">
      <t>セイキュウショ</t>
    </rPh>
    <rPh sb="22" eb="23">
      <t>カミ</t>
    </rPh>
    <rPh sb="25" eb="27">
      <t>テイシュツ</t>
    </rPh>
    <rPh sb="29" eb="30">
      <t>ネガ</t>
    </rPh>
    <phoneticPr fontId="1"/>
  </si>
  <si>
    <t xml:space="preserve"> </t>
    <phoneticPr fontId="1"/>
  </si>
  <si>
    <t>年      月      日</t>
    <rPh sb="0" eb="1">
      <t>ネン</t>
    </rPh>
    <rPh sb="7" eb="8">
      <t>ツキ</t>
    </rPh>
    <rPh sb="14" eb="15">
      <t>ニチ</t>
    </rPh>
    <phoneticPr fontId="1"/>
  </si>
  <si>
    <t>078-222-2200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</si>
</sst>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[$¥-411]#,##0_);\([$¥-411]#,##0\)"/>
    <numFmt numFmtId="177" formatCode="[$-F800]dddd\,\ mmmm\ dd\,\ yyyy"/>
    <numFmt numFmtId="178" formatCode="\(\ General\ \%\)"/>
    <numFmt numFmtId="179" formatCode="\№General"/>
    <numFmt numFmtId="180" formatCode="0_ "/>
  </numFmts>
  <fonts count="23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20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22"/>
      <color theme="1"/>
      <name val="ＭＳ Ｐ明朝"/>
      <family val="1"/>
      <charset val="128"/>
    </font>
    <font>
      <sz val="14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8"/>
      <color theme="1"/>
      <name val="ＭＳ Ｐ明朝"/>
      <family val="1"/>
      <charset val="128"/>
    </font>
    <font>
      <sz val="12"/>
      <color theme="1"/>
      <name val="游ゴシック"/>
      <family val="2"/>
      <charset val="128"/>
      <scheme val="minor"/>
    </font>
    <font>
      <b/>
      <sz val="28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6"/>
      <color indexed="81"/>
      <name val="MS P ゴシック"/>
      <family val="3"/>
      <charset val="128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u val="double"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4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double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6" fontId="12" fillId="0" borderId="0" applyFont="0" applyFill="0" applyBorder="0" applyAlignment="0" applyProtection="0">
      <alignment vertical="center"/>
    </xf>
  </cellStyleXfs>
  <cellXfs count="20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0" fillId="0" borderId="32" xfId="0" applyBorder="1">
      <alignment vertical="center"/>
    </xf>
    <xf numFmtId="0" fontId="0" fillId="0" borderId="33" xfId="0" applyBorder="1">
      <alignment vertical="center"/>
    </xf>
    <xf numFmtId="0" fontId="0" fillId="0" borderId="34" xfId="0" applyBorder="1">
      <alignment vertical="center"/>
    </xf>
    <xf numFmtId="0" fontId="0" fillId="0" borderId="28" xfId="0" applyBorder="1">
      <alignment vertical="center"/>
    </xf>
    <xf numFmtId="0" fontId="0" fillId="0" borderId="27" xfId="0" applyBorder="1">
      <alignment vertical="center"/>
    </xf>
    <xf numFmtId="0" fontId="0" fillId="0" borderId="35" xfId="0" applyBorder="1">
      <alignment vertical="center"/>
    </xf>
    <xf numFmtId="0" fontId="0" fillId="0" borderId="36" xfId="0" applyBorder="1">
      <alignment vertical="center"/>
    </xf>
    <xf numFmtId="0" fontId="0" fillId="0" borderId="37" xfId="0" applyBorder="1">
      <alignment vertical="center"/>
    </xf>
    <xf numFmtId="0" fontId="0" fillId="0" borderId="6" xfId="0" applyBorder="1">
      <alignment vertical="center"/>
    </xf>
    <xf numFmtId="0" fontId="0" fillId="0" borderId="38" xfId="0" applyBorder="1">
      <alignment vertical="center"/>
    </xf>
    <xf numFmtId="0" fontId="0" fillId="0" borderId="2" xfId="0" applyBorder="1">
      <alignment vertical="center"/>
    </xf>
    <xf numFmtId="0" fontId="0" fillId="0" borderId="25" xfId="0" applyBorder="1">
      <alignment vertical="center"/>
    </xf>
    <xf numFmtId="0" fontId="8" fillId="0" borderId="0" xfId="0" applyFont="1">
      <alignment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2" fillId="2" borderId="11" xfId="0" applyFont="1" applyFill="1" applyBorder="1">
      <alignment vertical="center"/>
    </xf>
    <xf numFmtId="0" fontId="2" fillId="0" borderId="0" xfId="0" applyFont="1" applyAlignment="1">
      <alignment horizontal="distributed" vertical="center"/>
    </xf>
    <xf numFmtId="177" fontId="5" fillId="0" borderId="0" xfId="0" applyNumberFormat="1" applyFont="1">
      <alignment vertical="center"/>
    </xf>
    <xf numFmtId="0" fontId="2" fillId="0" borderId="10" xfId="0" applyFont="1" applyBorder="1" applyAlignment="1">
      <alignment horizontal="center" vertical="center"/>
    </xf>
    <xf numFmtId="0" fontId="13" fillId="0" borderId="0" xfId="0" applyFont="1" applyAlignment="1"/>
    <xf numFmtId="0" fontId="3" fillId="0" borderId="42" xfId="0" applyFont="1" applyBorder="1">
      <alignment vertical="center"/>
    </xf>
    <xf numFmtId="0" fontId="3" fillId="0" borderId="43" xfId="0" applyFont="1" applyBorder="1">
      <alignment vertical="center"/>
    </xf>
    <xf numFmtId="0" fontId="2" fillId="2" borderId="10" xfId="0" applyFont="1" applyFill="1" applyBorder="1">
      <alignment vertical="center"/>
    </xf>
    <xf numFmtId="0" fontId="6" fillId="0" borderId="0" xfId="0" applyFont="1" applyAlignment="1"/>
    <xf numFmtId="0" fontId="3" fillId="0" borderId="15" xfId="0" applyFont="1" applyBorder="1">
      <alignment vertical="center"/>
    </xf>
    <xf numFmtId="0" fontId="3" fillId="0" borderId="17" xfId="0" applyFont="1" applyBorder="1">
      <alignment vertical="center"/>
    </xf>
    <xf numFmtId="0" fontId="11" fillId="0" borderId="0" xfId="0" applyFont="1">
      <alignment vertical="center"/>
    </xf>
    <xf numFmtId="0" fontId="14" fillId="0" borderId="14" xfId="0" applyFont="1" applyBorder="1" applyAlignment="1">
      <alignment horizontal="center"/>
    </xf>
    <xf numFmtId="0" fontId="5" fillId="0" borderId="14" xfId="0" applyFont="1" applyBorder="1" applyAlignment="1">
      <alignment horizontal="right" vertical="center"/>
    </xf>
    <xf numFmtId="0" fontId="6" fillId="0" borderId="12" xfId="0" applyFont="1" applyBorder="1" applyAlignment="1">
      <alignment horizontal="right" vertical="center" wrapText="1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6" fillId="0" borderId="13" xfId="0" applyFont="1" applyBorder="1" applyAlignment="1">
      <alignment horizontal="left" vertical="center" indent="1" shrinkToFit="1"/>
    </xf>
    <xf numFmtId="0" fontId="2" fillId="0" borderId="13" xfId="0" applyFont="1" applyBorder="1">
      <alignment vertical="center"/>
    </xf>
    <xf numFmtId="0" fontId="18" fillId="0" borderId="0" xfId="0" applyFont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 indent="1"/>
    </xf>
    <xf numFmtId="0" fontId="18" fillId="0" borderId="0" xfId="0" applyFont="1" applyAlignment="1">
      <alignment vertical="center" wrapText="1"/>
    </xf>
    <xf numFmtId="0" fontId="19" fillId="0" borderId="0" xfId="0" applyFont="1" applyAlignment="1">
      <alignment horizontal="left" vertical="center" indent="1"/>
    </xf>
    <xf numFmtId="0" fontId="20" fillId="0" borderId="0" xfId="0" applyFont="1" applyAlignment="1">
      <alignment horizontal="left" vertical="center" indent="1"/>
    </xf>
    <xf numFmtId="0" fontId="3" fillId="0" borderId="13" xfId="0" applyFont="1" applyBorder="1" applyAlignment="1">
      <alignment horizontal="center" vertical="center"/>
    </xf>
    <xf numFmtId="0" fontId="21" fillId="0" borderId="0" xfId="0" applyFont="1" applyAlignment="1">
      <alignment horizontal="left" vertical="center" indent="1"/>
    </xf>
    <xf numFmtId="0" fontId="6" fillId="0" borderId="0" xfId="0" applyFont="1" applyAlignment="1">
      <alignment horizontal="center"/>
    </xf>
    <xf numFmtId="0" fontId="17" fillId="0" borderId="0" xfId="0" applyFont="1" applyAlignment="1">
      <alignment horizontal="center" vertical="top"/>
    </xf>
    <xf numFmtId="0" fontId="6" fillId="0" borderId="2" xfId="0" applyFont="1" applyBorder="1" applyAlignment="1">
      <alignment horizontal="distributed" vertical="center"/>
    </xf>
    <xf numFmtId="179" fontId="6" fillId="2" borderId="4" xfId="0" applyNumberFormat="1" applyFont="1" applyFill="1" applyBorder="1" applyAlignment="1">
      <alignment horizontal="center" vertical="center" shrinkToFit="1"/>
    </xf>
    <xf numFmtId="179" fontId="6" fillId="2" borderId="6" xfId="0" applyNumberFormat="1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lef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38" fontId="5" fillId="2" borderId="53" xfId="1" applyFont="1" applyFill="1" applyBorder="1" applyAlignment="1">
      <alignment horizontal="right" vertical="center" indent="1" shrinkToFit="1"/>
    </xf>
    <xf numFmtId="38" fontId="5" fillId="2" borderId="54" xfId="1" applyFont="1" applyFill="1" applyBorder="1" applyAlignment="1">
      <alignment horizontal="right" vertical="center" indent="1" shrinkToFit="1"/>
    </xf>
    <xf numFmtId="38" fontId="5" fillId="2" borderId="2" xfId="1" applyFont="1" applyFill="1" applyBorder="1" applyAlignment="1">
      <alignment horizontal="right" vertical="center" indent="1" shrinkToFit="1"/>
    </xf>
    <xf numFmtId="38" fontId="5" fillId="2" borderId="55" xfId="1" applyFont="1" applyFill="1" applyBorder="1" applyAlignment="1">
      <alignment horizontal="right" vertical="center" indent="1" shrinkToFit="1"/>
    </xf>
    <xf numFmtId="0" fontId="6" fillId="0" borderId="2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47" xfId="0" applyFont="1" applyBorder="1" applyAlignment="1">
      <alignment horizontal="distributed" vertical="center"/>
    </xf>
    <xf numFmtId="0" fontId="6" fillId="0" borderId="48" xfId="0" applyFont="1" applyBorder="1" applyAlignment="1">
      <alignment horizontal="distributed" vertical="center"/>
    </xf>
    <xf numFmtId="0" fontId="6" fillId="0" borderId="45" xfId="0" applyFont="1" applyBorder="1" applyAlignment="1">
      <alignment horizontal="distributed" vertical="center"/>
    </xf>
    <xf numFmtId="0" fontId="6" fillId="0" borderId="46" xfId="0" applyFont="1" applyBorder="1" applyAlignment="1">
      <alignment horizontal="distributed" vertical="center"/>
    </xf>
    <xf numFmtId="0" fontId="6" fillId="0" borderId="44" xfId="0" applyFont="1" applyBorder="1" applyAlignment="1">
      <alignment horizontal="distributed" vertical="center"/>
    </xf>
    <xf numFmtId="0" fontId="6" fillId="0" borderId="13" xfId="0" applyFont="1" applyBorder="1" applyAlignment="1">
      <alignment horizontal="distributed" vertical="center"/>
    </xf>
    <xf numFmtId="0" fontId="6" fillId="0" borderId="21" xfId="0" applyFont="1" applyBorder="1" applyAlignment="1">
      <alignment horizontal="distributed" vertical="center"/>
    </xf>
    <xf numFmtId="0" fontId="6" fillId="0" borderId="19" xfId="0" applyFont="1" applyBorder="1" applyAlignment="1">
      <alignment horizontal="distributed" vertical="center"/>
    </xf>
    <xf numFmtId="176" fontId="4" fillId="2" borderId="7" xfId="0" applyNumberFormat="1" applyFont="1" applyFill="1" applyBorder="1" applyAlignment="1">
      <alignment horizontal="right" vertical="center" indent="1" shrinkToFit="1"/>
    </xf>
    <xf numFmtId="176" fontId="4" fillId="2" borderId="0" xfId="0" applyNumberFormat="1" applyFont="1" applyFill="1" applyAlignment="1">
      <alignment horizontal="right" vertical="center" indent="1" shrinkToFit="1"/>
    </xf>
    <xf numFmtId="176" fontId="4" fillId="2" borderId="49" xfId="0" applyNumberFormat="1" applyFont="1" applyFill="1" applyBorder="1" applyAlignment="1">
      <alignment horizontal="right" vertical="center" indent="1" shrinkToFit="1"/>
    </xf>
    <xf numFmtId="176" fontId="4" fillId="2" borderId="18" xfId="0" applyNumberFormat="1" applyFont="1" applyFill="1" applyBorder="1" applyAlignment="1">
      <alignment horizontal="right" vertical="center" indent="1" shrinkToFit="1"/>
    </xf>
    <xf numFmtId="176" fontId="4" fillId="2" borderId="14" xfId="0" applyNumberFormat="1" applyFont="1" applyFill="1" applyBorder="1" applyAlignment="1">
      <alignment horizontal="right" vertical="center" indent="1" shrinkToFit="1"/>
    </xf>
    <xf numFmtId="176" fontId="4" fillId="2" borderId="20" xfId="0" applyNumberFormat="1" applyFont="1" applyFill="1" applyBorder="1" applyAlignment="1">
      <alignment horizontal="right" vertical="center" indent="1" shrinkToFit="1"/>
    </xf>
    <xf numFmtId="38" fontId="5" fillId="2" borderId="62" xfId="1" applyFont="1" applyFill="1" applyBorder="1" applyAlignment="1">
      <alignment horizontal="right" vertical="center" indent="1" shrinkToFit="1"/>
    </xf>
    <xf numFmtId="0" fontId="6" fillId="0" borderId="2" xfId="0" applyFont="1" applyBorder="1" applyAlignment="1">
      <alignment horizontal="distributed" vertical="center" indent="1"/>
    </xf>
    <xf numFmtId="178" fontId="3" fillId="2" borderId="50" xfId="0" applyNumberFormat="1" applyFont="1" applyFill="1" applyBorder="1" applyAlignment="1">
      <alignment horizontal="center" vertical="center"/>
    </xf>
    <xf numFmtId="178" fontId="3" fillId="2" borderId="61" xfId="0" applyNumberFormat="1" applyFont="1" applyFill="1" applyBorder="1" applyAlignment="1">
      <alignment horizontal="center" vertical="center"/>
    </xf>
    <xf numFmtId="38" fontId="5" fillId="2" borderId="29" xfId="1" applyFont="1" applyFill="1" applyBorder="1" applyAlignment="1">
      <alignment horizontal="right" vertical="center" indent="1" shrinkToFit="1"/>
    </xf>
    <xf numFmtId="38" fontId="5" fillId="2" borderId="15" xfId="1" applyFont="1" applyFill="1" applyBorder="1" applyAlignment="1">
      <alignment horizontal="right" vertical="center" indent="1" shrinkToFit="1"/>
    </xf>
    <xf numFmtId="38" fontId="5" fillId="2" borderId="17" xfId="1" applyFont="1" applyFill="1" applyBorder="1" applyAlignment="1">
      <alignment horizontal="right" vertical="center" indent="1" shrinkToFit="1"/>
    </xf>
    <xf numFmtId="38" fontId="5" fillId="2" borderId="21" xfId="1" applyFont="1" applyFill="1" applyBorder="1" applyAlignment="1">
      <alignment horizontal="right" vertical="center" indent="1" shrinkToFit="1"/>
    </xf>
    <xf numFmtId="38" fontId="5" fillId="2" borderId="14" xfId="1" applyFont="1" applyFill="1" applyBorder="1" applyAlignment="1">
      <alignment horizontal="right" vertical="center" indent="1" shrinkToFit="1"/>
    </xf>
    <xf numFmtId="38" fontId="5" fillId="2" borderId="20" xfId="1" applyFont="1" applyFill="1" applyBorder="1" applyAlignment="1">
      <alignment horizontal="right" vertical="center" indent="1" shrinkToFit="1"/>
    </xf>
    <xf numFmtId="0" fontId="6" fillId="0" borderId="9" xfId="0" applyFont="1" applyBorder="1" applyAlignment="1">
      <alignment horizontal="distributed" vertical="center" wrapText="1" indent="1"/>
    </xf>
    <xf numFmtId="0" fontId="6" fillId="0" borderId="10" xfId="0" applyFont="1" applyBorder="1" applyAlignment="1">
      <alignment horizontal="distributed" vertical="center" wrapText="1" inden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distributed" vertical="center" wrapText="1" indent="1"/>
    </xf>
    <xf numFmtId="0" fontId="11" fillId="0" borderId="3" xfId="0" applyFont="1" applyBorder="1" applyAlignment="1">
      <alignment horizontal="distributed" vertical="center" indent="1"/>
    </xf>
    <xf numFmtId="38" fontId="4" fillId="2" borderId="53" xfId="1" applyFont="1" applyFill="1" applyBorder="1" applyAlignment="1">
      <alignment horizontal="right" vertical="center" indent="1" shrinkToFit="1"/>
    </xf>
    <xf numFmtId="38" fontId="4" fillId="2" borderId="2" xfId="1" applyFont="1" applyFill="1" applyBorder="1" applyAlignment="1">
      <alignment horizontal="right" vertical="center" indent="1" shrinkToFit="1"/>
    </xf>
    <xf numFmtId="180" fontId="6" fillId="2" borderId="1" xfId="0" applyNumberFormat="1" applyFont="1" applyFill="1" applyBorder="1" applyAlignment="1">
      <alignment horizontal="left" vertical="center" indent="1" shrinkToFit="1"/>
    </xf>
    <xf numFmtId="180" fontId="6" fillId="2" borderId="8" xfId="0" applyNumberFormat="1" applyFont="1" applyFill="1" applyBorder="1" applyAlignment="1">
      <alignment horizontal="left" vertical="center" indent="1" shrinkToFi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distributed" vertical="center" indent="1"/>
    </xf>
    <xf numFmtId="0" fontId="3" fillId="0" borderId="0" xfId="0" applyFont="1" applyAlignment="1">
      <alignment horizontal="distributed" vertical="center" indent="1"/>
    </xf>
    <xf numFmtId="0" fontId="6" fillId="2" borderId="0" xfId="0" applyFont="1" applyFill="1" applyAlignment="1">
      <alignment horizontal="left" vertical="center"/>
    </xf>
    <xf numFmtId="0" fontId="6" fillId="2" borderId="13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 shrinkToFit="1"/>
    </xf>
    <xf numFmtId="0" fontId="13" fillId="0" borderId="14" xfId="0" applyFont="1" applyBorder="1" applyAlignment="1">
      <alignment horizontal="distributed" indent="1"/>
    </xf>
    <xf numFmtId="38" fontId="2" fillId="0" borderId="53" xfId="1" applyFont="1" applyBorder="1" applyAlignment="1">
      <alignment horizontal="center" vertical="center"/>
    </xf>
    <xf numFmtId="38" fontId="2" fillId="0" borderId="2" xfId="1" applyFont="1" applyBorder="1" applyAlignment="1">
      <alignment horizontal="center" vertical="center"/>
    </xf>
    <xf numFmtId="6" fontId="3" fillId="0" borderId="9" xfId="2" applyFont="1" applyBorder="1" applyAlignment="1">
      <alignment horizontal="distributed" vertical="center" indent="1"/>
    </xf>
    <xf numFmtId="6" fontId="3" fillId="0" borderId="10" xfId="2" applyFont="1" applyBorder="1" applyAlignment="1">
      <alignment horizontal="distributed" vertical="center" indent="1"/>
    </xf>
    <xf numFmtId="6" fontId="3" fillId="0" borderId="7" xfId="2" applyFont="1" applyBorder="1" applyAlignment="1">
      <alignment horizontal="distributed" vertical="center" indent="1"/>
    </xf>
    <xf numFmtId="6" fontId="3" fillId="0" borderId="0" xfId="2" applyFont="1" applyBorder="1" applyAlignment="1">
      <alignment horizontal="distributed" vertical="center" indent="1"/>
    </xf>
    <xf numFmtId="0" fontId="6" fillId="2" borderId="0" xfId="0" applyFont="1" applyFill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177" fontId="3" fillId="0" borderId="0" xfId="0" applyNumberFormat="1" applyFont="1" applyAlignment="1">
      <alignment horizontal="center"/>
    </xf>
    <xf numFmtId="0" fontId="6" fillId="0" borderId="1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2" fillId="2" borderId="13" xfId="0" applyFont="1" applyFill="1" applyBorder="1" applyAlignment="1">
      <alignment horizontal="center" vertical="center" shrinkToFit="1"/>
    </xf>
    <xf numFmtId="38" fontId="2" fillId="0" borderId="0" xfId="0" applyNumberFormat="1" applyFont="1" applyAlignment="1">
      <alignment horizontal="center" vertical="center"/>
    </xf>
    <xf numFmtId="0" fontId="6" fillId="0" borderId="51" xfId="0" applyFont="1" applyBorder="1" applyAlignment="1">
      <alignment horizontal="distributed" vertical="center"/>
    </xf>
    <xf numFmtId="0" fontId="6" fillId="0" borderId="11" xfId="0" applyFont="1" applyBorder="1" applyAlignment="1">
      <alignment horizontal="distributed" vertical="center"/>
    </xf>
    <xf numFmtId="38" fontId="4" fillId="2" borderId="56" xfId="1" applyFont="1" applyFill="1" applyBorder="1" applyAlignment="1">
      <alignment horizontal="right" vertical="center" indent="1" shrinkToFit="1"/>
    </xf>
    <xf numFmtId="38" fontId="2" fillId="0" borderId="56" xfId="1" applyFont="1" applyBorder="1" applyAlignment="1">
      <alignment horizontal="center" vertical="center"/>
    </xf>
    <xf numFmtId="38" fontId="2" fillId="0" borderId="55" xfId="1" applyFont="1" applyBorder="1" applyAlignment="1">
      <alignment horizontal="center" vertical="center"/>
    </xf>
    <xf numFmtId="38" fontId="2" fillId="0" borderId="57" xfId="1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14" fontId="6" fillId="2" borderId="2" xfId="0" applyNumberFormat="1" applyFont="1" applyFill="1" applyBorder="1" applyAlignment="1">
      <alignment horizontal="center" vertical="center" shrinkToFit="1"/>
    </xf>
    <xf numFmtId="0" fontId="6" fillId="0" borderId="4" xfId="0" applyFont="1" applyBorder="1" applyAlignment="1">
      <alignment horizontal="distributed" vertical="center" indent="1"/>
    </xf>
    <xf numFmtId="0" fontId="6" fillId="0" borderId="6" xfId="0" applyFont="1" applyBorder="1" applyAlignment="1">
      <alignment horizontal="distributed" vertical="center" indent="1"/>
    </xf>
    <xf numFmtId="38" fontId="5" fillId="2" borderId="41" xfId="1" applyFont="1" applyFill="1" applyBorder="1" applyAlignment="1">
      <alignment horizontal="right" vertical="center" indent="1" shrinkToFit="1"/>
    </xf>
    <xf numFmtId="0" fontId="6" fillId="0" borderId="41" xfId="0" applyFont="1" applyBorder="1" applyAlignment="1">
      <alignment horizontal="distributed" vertical="center" indent="1"/>
    </xf>
    <xf numFmtId="0" fontId="6" fillId="0" borderId="5" xfId="0" applyFont="1" applyBorder="1" applyAlignment="1">
      <alignment horizontal="distributed" vertical="center" indent="1"/>
    </xf>
    <xf numFmtId="38" fontId="5" fillId="0" borderId="2" xfId="1" applyFont="1" applyFill="1" applyBorder="1" applyAlignment="1">
      <alignment horizontal="right" vertical="center" indent="1" shrinkToFit="1"/>
    </xf>
    <xf numFmtId="0" fontId="6" fillId="0" borderId="11" xfId="0" applyFont="1" applyBorder="1" applyAlignment="1">
      <alignment horizontal="distributed" vertical="center" wrapText="1" indent="1"/>
    </xf>
    <xf numFmtId="38" fontId="5" fillId="0" borderId="9" xfId="1" applyFont="1" applyFill="1" applyBorder="1" applyAlignment="1">
      <alignment horizontal="right" vertical="center" wrapText="1" indent="1" shrinkToFit="1"/>
    </xf>
    <xf numFmtId="38" fontId="5" fillId="0" borderId="10" xfId="1" applyFont="1" applyFill="1" applyBorder="1" applyAlignment="1">
      <alignment horizontal="right" vertical="center" wrapText="1" indent="1" shrinkToFit="1"/>
    </xf>
    <xf numFmtId="38" fontId="5" fillId="0" borderId="11" xfId="1" applyFont="1" applyFill="1" applyBorder="1" applyAlignment="1">
      <alignment horizontal="right" vertical="center" wrapText="1" indent="1" shrinkToFit="1"/>
    </xf>
    <xf numFmtId="38" fontId="5" fillId="0" borderId="12" xfId="1" applyFont="1" applyFill="1" applyBorder="1" applyAlignment="1">
      <alignment horizontal="right" vertical="center" wrapText="1" indent="1" shrinkToFit="1"/>
    </xf>
    <xf numFmtId="38" fontId="5" fillId="0" borderId="1" xfId="1" applyFont="1" applyFill="1" applyBorder="1" applyAlignment="1">
      <alignment horizontal="right" vertical="center" wrapText="1" indent="1" shrinkToFit="1"/>
    </xf>
    <xf numFmtId="38" fontId="5" fillId="0" borderId="8" xfId="1" applyFont="1" applyFill="1" applyBorder="1" applyAlignment="1">
      <alignment horizontal="right" vertical="center" wrapText="1" indent="1" shrinkToFit="1"/>
    </xf>
    <xf numFmtId="178" fontId="3" fillId="0" borderId="1" xfId="0" applyNumberFormat="1" applyFont="1" applyBorder="1" applyAlignment="1">
      <alignment horizontal="center" vertical="center"/>
    </xf>
    <xf numFmtId="178" fontId="3" fillId="0" borderId="8" xfId="0" applyNumberFormat="1" applyFont="1" applyBorder="1" applyAlignment="1">
      <alignment horizontal="center" vertical="center"/>
    </xf>
    <xf numFmtId="180" fontId="6" fillId="0" borderId="1" xfId="0" applyNumberFormat="1" applyFont="1" applyBorder="1" applyAlignment="1">
      <alignment horizontal="left" vertical="center" indent="1" shrinkToFit="1"/>
    </xf>
    <xf numFmtId="180" fontId="6" fillId="0" borderId="8" xfId="0" applyNumberFormat="1" applyFont="1" applyBorder="1" applyAlignment="1">
      <alignment horizontal="left" vertical="center" indent="1" shrinkToFit="1"/>
    </xf>
    <xf numFmtId="0" fontId="6" fillId="0" borderId="4" xfId="0" applyFont="1" applyBorder="1" applyAlignment="1">
      <alignment horizontal="left" vertical="center" shrinkToFit="1"/>
    </xf>
    <xf numFmtId="0" fontId="6" fillId="0" borderId="5" xfId="0" applyFont="1" applyBorder="1" applyAlignment="1">
      <alignment horizontal="left" vertical="center" shrinkToFit="1"/>
    </xf>
    <xf numFmtId="0" fontId="6" fillId="0" borderId="6" xfId="0" applyFont="1" applyBorder="1" applyAlignment="1">
      <alignment horizontal="left" vertical="center" shrinkToFi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4" fontId="6" fillId="0" borderId="2" xfId="0" applyNumberFormat="1" applyFont="1" applyBorder="1" applyAlignment="1">
      <alignment horizontal="center" vertical="center" shrinkToFit="1"/>
    </xf>
    <xf numFmtId="179" fontId="6" fillId="0" borderId="4" xfId="0" applyNumberFormat="1" applyFont="1" applyBorder="1" applyAlignment="1">
      <alignment horizontal="center" vertical="center" shrinkToFit="1"/>
    </xf>
    <xf numFmtId="179" fontId="6" fillId="0" borderId="6" xfId="0" applyNumberFormat="1" applyFont="1" applyBorder="1" applyAlignment="1">
      <alignment horizontal="center" vertical="center" shrinkToFit="1"/>
    </xf>
    <xf numFmtId="38" fontId="4" fillId="0" borderId="2" xfId="1" applyFont="1" applyFill="1" applyBorder="1" applyAlignment="1">
      <alignment horizontal="right" vertical="center" indent="1" shrinkToFit="1"/>
    </xf>
    <xf numFmtId="38" fontId="4" fillId="0" borderId="60" xfId="1" applyFont="1" applyFill="1" applyBorder="1" applyAlignment="1">
      <alignment horizontal="right" vertical="center" indent="1" shrinkToFit="1"/>
    </xf>
    <xf numFmtId="38" fontId="2" fillId="0" borderId="2" xfId="1" applyFont="1" applyFill="1" applyBorder="1" applyAlignment="1">
      <alignment horizontal="center" vertical="center"/>
    </xf>
    <xf numFmtId="38" fontId="2" fillId="0" borderId="56" xfId="1" applyFont="1" applyFill="1" applyBorder="1" applyAlignment="1">
      <alignment horizontal="center" vertical="center"/>
    </xf>
    <xf numFmtId="38" fontId="2" fillId="0" borderId="55" xfId="1" applyFont="1" applyFill="1" applyBorder="1" applyAlignment="1">
      <alignment horizontal="center" vertical="center"/>
    </xf>
    <xf numFmtId="38" fontId="2" fillId="0" borderId="57" xfId="1" applyFont="1" applyFill="1" applyBorder="1" applyAlignment="1">
      <alignment horizontal="center" vertical="center"/>
    </xf>
    <xf numFmtId="176" fontId="4" fillId="0" borderId="7" xfId="0" applyNumberFormat="1" applyFont="1" applyBorder="1" applyAlignment="1">
      <alignment horizontal="right" vertical="center" indent="1" shrinkToFit="1"/>
    </xf>
    <xf numFmtId="176" fontId="4" fillId="0" borderId="0" xfId="0" applyNumberFormat="1" applyFont="1" applyAlignment="1">
      <alignment horizontal="right" vertical="center" indent="1" shrinkToFit="1"/>
    </xf>
    <xf numFmtId="176" fontId="4" fillId="0" borderId="49" xfId="0" applyNumberFormat="1" applyFont="1" applyBorder="1" applyAlignment="1">
      <alignment horizontal="right" vertical="center" indent="1" shrinkToFit="1"/>
    </xf>
    <xf numFmtId="176" fontId="4" fillId="0" borderId="18" xfId="0" applyNumberFormat="1" applyFont="1" applyBorder="1" applyAlignment="1">
      <alignment horizontal="right" vertical="center" indent="1" shrinkToFit="1"/>
    </xf>
    <xf numFmtId="176" fontId="4" fillId="0" borderId="14" xfId="0" applyNumberFormat="1" applyFont="1" applyBorder="1" applyAlignment="1">
      <alignment horizontal="right" vertical="center" indent="1" shrinkToFit="1"/>
    </xf>
    <xf numFmtId="176" fontId="4" fillId="0" borderId="20" xfId="0" applyNumberFormat="1" applyFont="1" applyBorder="1" applyAlignment="1">
      <alignment horizontal="right" vertical="center" indent="1" shrinkToFit="1"/>
    </xf>
    <xf numFmtId="0" fontId="6" fillId="0" borderId="0" xfId="0" applyFont="1" applyAlignment="1">
      <alignment horizontal="left" vertical="center" indent="1"/>
    </xf>
    <xf numFmtId="0" fontId="6" fillId="0" borderId="0" xfId="0" applyFont="1" applyAlignment="1">
      <alignment horizontal="left" vertical="center" indent="1" shrinkToFit="1"/>
    </xf>
    <xf numFmtId="0" fontId="6" fillId="0" borderId="13" xfId="0" applyFont="1" applyBorder="1" applyAlignment="1">
      <alignment horizontal="left" vertical="center" indent="1" shrinkToFit="1"/>
    </xf>
    <xf numFmtId="38" fontId="5" fillId="0" borderId="55" xfId="1" applyFont="1" applyFill="1" applyBorder="1" applyAlignment="1">
      <alignment horizontal="right" vertical="center" indent="1" shrinkToFit="1"/>
    </xf>
    <xf numFmtId="0" fontId="7" fillId="0" borderId="0" xfId="0" applyFont="1" applyAlignment="1">
      <alignment horizontal="center" vertical="center" shrinkToFit="1"/>
    </xf>
    <xf numFmtId="38" fontId="4" fillId="0" borderId="53" xfId="1" applyFont="1" applyFill="1" applyBorder="1" applyAlignment="1">
      <alignment horizontal="right" vertical="center" indent="1" shrinkToFit="1"/>
    </xf>
    <xf numFmtId="38" fontId="2" fillId="0" borderId="53" xfId="1" applyFont="1" applyFill="1" applyBorder="1" applyAlignment="1">
      <alignment horizontal="center" vertical="center"/>
    </xf>
    <xf numFmtId="38" fontId="5" fillId="0" borderId="53" xfId="1" applyFont="1" applyFill="1" applyBorder="1" applyAlignment="1">
      <alignment horizontal="right" vertical="center" indent="1" shrinkToFit="1"/>
    </xf>
    <xf numFmtId="38" fontId="5" fillId="0" borderId="54" xfId="1" applyFont="1" applyFill="1" applyBorder="1" applyAlignment="1">
      <alignment horizontal="right" vertical="center" indent="1" shrinkToFit="1"/>
    </xf>
    <xf numFmtId="6" fontId="3" fillId="0" borderId="9" xfId="2" applyFont="1" applyFill="1" applyBorder="1" applyAlignment="1">
      <alignment horizontal="distributed" vertical="center" indent="1"/>
    </xf>
    <xf numFmtId="6" fontId="3" fillId="0" borderId="10" xfId="2" applyFont="1" applyFill="1" applyBorder="1" applyAlignment="1">
      <alignment horizontal="distributed" vertical="center" indent="1"/>
    </xf>
    <xf numFmtId="6" fontId="3" fillId="0" borderId="7" xfId="2" applyFont="1" applyFill="1" applyBorder="1" applyAlignment="1">
      <alignment horizontal="distributed" vertical="center" indent="1"/>
    </xf>
    <xf numFmtId="6" fontId="3" fillId="0" borderId="0" xfId="2" applyFont="1" applyFill="1" applyBorder="1" applyAlignment="1">
      <alignment horizontal="distributed" vertical="center" indent="1"/>
    </xf>
    <xf numFmtId="0" fontId="6" fillId="0" borderId="58" xfId="0" applyFont="1" applyBorder="1" applyAlignment="1">
      <alignment horizontal="distributed" vertical="center"/>
    </xf>
    <xf numFmtId="0" fontId="6" fillId="0" borderId="59" xfId="0" applyFont="1" applyBorder="1" applyAlignment="1">
      <alignment horizontal="distributed" vertical="center"/>
    </xf>
    <xf numFmtId="0" fontId="13" fillId="0" borderId="14" xfId="0" applyFont="1" applyBorder="1" applyAlignment="1">
      <alignment horizontal="distributed"/>
    </xf>
    <xf numFmtId="38" fontId="5" fillId="0" borderId="41" xfId="1" applyFont="1" applyFill="1" applyBorder="1" applyAlignment="1">
      <alignment horizontal="right" vertical="center" indent="1" shrinkToFit="1"/>
    </xf>
    <xf numFmtId="38" fontId="5" fillId="0" borderId="62" xfId="1" applyFont="1" applyFill="1" applyBorder="1" applyAlignment="1">
      <alignment horizontal="right" vertical="center" indent="1" shrinkToFit="1"/>
    </xf>
    <xf numFmtId="38" fontId="5" fillId="0" borderId="9" xfId="1" applyFont="1" applyFill="1" applyBorder="1" applyAlignment="1">
      <alignment horizontal="right" vertical="center" indent="1" shrinkToFit="1"/>
    </xf>
    <xf numFmtId="38" fontId="5" fillId="0" borderId="10" xfId="1" applyFont="1" applyFill="1" applyBorder="1" applyAlignment="1">
      <alignment horizontal="right" vertical="center" indent="1" shrinkToFit="1"/>
    </xf>
    <xf numFmtId="38" fontId="5" fillId="0" borderId="11" xfId="1" applyFont="1" applyFill="1" applyBorder="1" applyAlignment="1">
      <alignment horizontal="right" vertical="center" indent="1" shrinkToFit="1"/>
    </xf>
    <xf numFmtId="38" fontId="5" fillId="0" borderId="12" xfId="1" applyFont="1" applyFill="1" applyBorder="1" applyAlignment="1">
      <alignment horizontal="right" vertical="center" indent="1" shrinkToFit="1"/>
    </xf>
    <xf numFmtId="38" fontId="5" fillId="0" borderId="1" xfId="1" applyFont="1" applyFill="1" applyBorder="1" applyAlignment="1">
      <alignment horizontal="right" vertical="center" indent="1" shrinkToFit="1"/>
    </xf>
    <xf numFmtId="38" fontId="5" fillId="0" borderId="8" xfId="1" applyFont="1" applyFill="1" applyBorder="1" applyAlignment="1">
      <alignment horizontal="right" vertical="center" indent="1" shrinkToFit="1"/>
    </xf>
    <xf numFmtId="0" fontId="6" fillId="0" borderId="4" xfId="0" applyFont="1" applyBorder="1" applyAlignment="1">
      <alignment horizontal="left" vertical="center" indent="1" shrinkToFit="1"/>
    </xf>
    <xf numFmtId="0" fontId="6" fillId="0" borderId="5" xfId="0" applyFont="1" applyBorder="1" applyAlignment="1">
      <alignment horizontal="left" vertical="center" indent="1" shrinkToFit="1"/>
    </xf>
    <xf numFmtId="0" fontId="6" fillId="0" borderId="6" xfId="0" applyFont="1" applyBorder="1" applyAlignment="1">
      <alignment horizontal="left" vertical="center" indent="1" shrinkToFit="1"/>
    </xf>
    <xf numFmtId="0" fontId="6" fillId="0" borderId="4" xfId="0" applyFont="1" applyBorder="1" applyAlignment="1">
      <alignment horizontal="left" vertical="center" indent="1"/>
    </xf>
    <xf numFmtId="0" fontId="6" fillId="0" borderId="5" xfId="0" applyFont="1" applyBorder="1" applyAlignment="1">
      <alignment horizontal="left" vertical="center" indent="1"/>
    </xf>
    <xf numFmtId="0" fontId="6" fillId="0" borderId="6" xfId="0" applyFont="1" applyBorder="1" applyAlignment="1">
      <alignment horizontal="left" vertical="center" indent="1"/>
    </xf>
    <xf numFmtId="177" fontId="3" fillId="0" borderId="0" xfId="0" applyNumberFormat="1" applyFont="1" applyAlignment="1">
      <alignment horizontal="right"/>
    </xf>
    <xf numFmtId="0" fontId="9" fillId="0" borderId="24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FCE4D6"/>
      <color rgb="FFFFF9E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590550</xdr:colOff>
      <xdr:row>26</xdr:row>
      <xdr:rowOff>200025</xdr:rowOff>
    </xdr:from>
    <xdr:to>
      <xdr:col>9</xdr:col>
      <xdr:colOff>570575</xdr:colOff>
      <xdr:row>44</xdr:row>
      <xdr:rowOff>142346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B9C05BE8-AACF-39A7-BF32-27E2999131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3925" y="6638925"/>
          <a:ext cx="7400000" cy="4228571"/>
        </a:xfrm>
        <a:prstGeom prst="rect">
          <a:avLst/>
        </a:prstGeom>
      </xdr:spPr>
    </xdr:pic>
    <xdr:clientData/>
  </xdr:twoCellAnchor>
  <xdr:twoCellAnchor>
    <xdr:from>
      <xdr:col>8</xdr:col>
      <xdr:colOff>533400</xdr:colOff>
      <xdr:row>6</xdr:row>
      <xdr:rowOff>95250</xdr:rowOff>
    </xdr:from>
    <xdr:to>
      <xdr:col>8</xdr:col>
      <xdr:colOff>742950</xdr:colOff>
      <xdr:row>7</xdr:row>
      <xdr:rowOff>104775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926D336F-C119-8C16-2EFD-ACC1A9F58554}"/>
            </a:ext>
          </a:extLst>
        </xdr:cNvPr>
        <xdr:cNvSpPr/>
      </xdr:nvSpPr>
      <xdr:spPr>
        <a:xfrm>
          <a:off x="7296150" y="1771650"/>
          <a:ext cx="209550" cy="247650"/>
        </a:xfrm>
        <a:prstGeom prst="ellipse">
          <a:avLst/>
        </a:prstGeom>
        <a:solidFill>
          <a:schemeClr val="accent2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457200</xdr:colOff>
      <xdr:row>51</xdr:row>
      <xdr:rowOff>33592</xdr:rowOff>
    </xdr:from>
    <xdr:to>
      <xdr:col>8</xdr:col>
      <xdr:colOff>666750</xdr:colOff>
      <xdr:row>52</xdr:row>
      <xdr:rowOff>43117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6FBFBFE9-F7CD-4A56-9528-CC20B385BAF8}"/>
            </a:ext>
          </a:extLst>
        </xdr:cNvPr>
        <xdr:cNvSpPr/>
      </xdr:nvSpPr>
      <xdr:spPr>
        <a:xfrm>
          <a:off x="7553325" y="12435142"/>
          <a:ext cx="209550" cy="247650"/>
        </a:xfrm>
        <a:prstGeom prst="ellipse">
          <a:avLst/>
        </a:prstGeom>
        <a:solidFill>
          <a:schemeClr val="accent2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</xdr:col>
      <xdr:colOff>257175</xdr:colOff>
      <xdr:row>46</xdr:row>
      <xdr:rowOff>0</xdr:rowOff>
    </xdr:from>
    <xdr:to>
      <xdr:col>9</xdr:col>
      <xdr:colOff>503825</xdr:colOff>
      <xdr:row>67</xdr:row>
      <xdr:rowOff>104137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299161E5-870D-DE0A-FA9F-CFC11D87CB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0550" y="11210925"/>
          <a:ext cx="8000000" cy="510476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276225</xdr:rowOff>
    </xdr:from>
    <xdr:to>
      <xdr:col>10</xdr:col>
      <xdr:colOff>894103</xdr:colOff>
      <xdr:row>22</xdr:row>
      <xdr:rowOff>218396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79D4D489-0D97-E009-242A-40E92DF09A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276225"/>
          <a:ext cx="9971428" cy="542857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368300</xdr:colOff>
      <xdr:row>15</xdr:row>
      <xdr:rowOff>152402</xdr:rowOff>
    </xdr:from>
    <xdr:to>
      <xdr:col>21</xdr:col>
      <xdr:colOff>31496</xdr:colOff>
      <xdr:row>19</xdr:row>
      <xdr:rowOff>236635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8D24C631-4F6F-4244-9554-D55D7734D9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03100" y="4419602"/>
          <a:ext cx="2253996" cy="1709833"/>
        </a:xfrm>
        <a:prstGeom prst="rect">
          <a:avLst/>
        </a:prstGeom>
      </xdr:spPr>
    </xdr:pic>
    <xdr:clientData/>
  </xdr:twoCellAnchor>
  <xdr:twoCellAnchor editAs="oneCell">
    <xdr:from>
      <xdr:col>9</xdr:col>
      <xdr:colOff>165101</xdr:colOff>
      <xdr:row>15</xdr:row>
      <xdr:rowOff>139700</xdr:rowOff>
    </xdr:from>
    <xdr:to>
      <xdr:col>17</xdr:col>
      <xdr:colOff>279400</xdr:colOff>
      <xdr:row>19</xdr:row>
      <xdr:rowOff>253873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2338352-8E85-4CB4-A6FF-4987935FAC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10401" y="4406900"/>
          <a:ext cx="4140199" cy="1739773"/>
        </a:xfrm>
        <a:prstGeom prst="rect">
          <a:avLst/>
        </a:prstGeom>
      </xdr:spPr>
    </xdr:pic>
    <xdr:clientData/>
  </xdr:twoCellAnchor>
  <xdr:twoCellAnchor editAs="oneCell">
    <xdr:from>
      <xdr:col>7</xdr:col>
      <xdr:colOff>165100</xdr:colOff>
      <xdr:row>19</xdr:row>
      <xdr:rowOff>406399</xdr:rowOff>
    </xdr:from>
    <xdr:to>
      <xdr:col>20</xdr:col>
      <xdr:colOff>838200</xdr:colOff>
      <xdr:row>28</xdr:row>
      <xdr:rowOff>15874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2F48D67A-C25B-49C8-B248-B77688D5A0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800600" y="6032499"/>
          <a:ext cx="8724900" cy="3546475"/>
        </a:xfrm>
        <a:prstGeom prst="rect">
          <a:avLst/>
        </a:prstGeom>
      </xdr:spPr>
    </xdr:pic>
    <xdr:clientData/>
  </xdr:twoCellAnchor>
  <xdr:twoCellAnchor>
    <xdr:from>
      <xdr:col>19</xdr:col>
      <xdr:colOff>849923</xdr:colOff>
      <xdr:row>7</xdr:row>
      <xdr:rowOff>190500</xdr:rowOff>
    </xdr:from>
    <xdr:to>
      <xdr:col>21</xdr:col>
      <xdr:colOff>29308</xdr:colOff>
      <xdr:row>10</xdr:row>
      <xdr:rowOff>131885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67059D3A-0B4A-3B1B-E081-A33E9F65539C}"/>
            </a:ext>
          </a:extLst>
        </xdr:cNvPr>
        <xdr:cNvSpPr/>
      </xdr:nvSpPr>
      <xdr:spPr>
        <a:xfrm>
          <a:off x="12616961" y="2256692"/>
          <a:ext cx="908539" cy="703385"/>
        </a:xfrm>
        <a:prstGeom prst="ellipse">
          <a:avLst/>
        </a:prstGeom>
        <a:noFill/>
        <a:ln w="5715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368300</xdr:colOff>
      <xdr:row>15</xdr:row>
      <xdr:rowOff>152402</xdr:rowOff>
    </xdr:from>
    <xdr:to>
      <xdr:col>21</xdr:col>
      <xdr:colOff>31496</xdr:colOff>
      <xdr:row>19</xdr:row>
      <xdr:rowOff>236635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26625185-01AF-4D3C-A67F-C10F3935D8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293475" y="4133852"/>
          <a:ext cx="2234946" cy="1693958"/>
        </a:xfrm>
        <a:prstGeom prst="rect">
          <a:avLst/>
        </a:prstGeom>
      </xdr:spPr>
    </xdr:pic>
    <xdr:clientData/>
  </xdr:twoCellAnchor>
  <xdr:twoCellAnchor editAs="oneCell">
    <xdr:from>
      <xdr:col>9</xdr:col>
      <xdr:colOff>165101</xdr:colOff>
      <xdr:row>15</xdr:row>
      <xdr:rowOff>139700</xdr:rowOff>
    </xdr:from>
    <xdr:to>
      <xdr:col>17</xdr:col>
      <xdr:colOff>279400</xdr:colOff>
      <xdr:row>19</xdr:row>
      <xdr:rowOff>253873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A1EEE0B2-7A28-417A-886D-BF8A65B6BD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23001" y="4121150"/>
          <a:ext cx="4124324" cy="1723898"/>
        </a:xfrm>
        <a:prstGeom prst="rect">
          <a:avLst/>
        </a:prstGeom>
      </xdr:spPr>
    </xdr:pic>
    <xdr:clientData/>
  </xdr:twoCellAnchor>
  <xdr:twoCellAnchor editAs="oneCell">
    <xdr:from>
      <xdr:col>7</xdr:col>
      <xdr:colOff>165100</xdr:colOff>
      <xdr:row>19</xdr:row>
      <xdr:rowOff>419099</xdr:rowOff>
    </xdr:from>
    <xdr:to>
      <xdr:col>20</xdr:col>
      <xdr:colOff>838200</xdr:colOff>
      <xdr:row>28</xdr:row>
      <xdr:rowOff>15874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28DBDB49-411F-4213-8953-41B6F16B44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94250" y="6010274"/>
          <a:ext cx="8683625" cy="3492500"/>
        </a:xfrm>
        <a:prstGeom prst="rect">
          <a:avLst/>
        </a:prstGeom>
      </xdr:spPr>
    </xdr:pic>
    <xdr:clientData/>
  </xdr:twoCellAnchor>
  <xdr:twoCellAnchor>
    <xdr:from>
      <xdr:col>17</xdr:col>
      <xdr:colOff>0</xdr:colOff>
      <xdr:row>0</xdr:row>
      <xdr:rowOff>68036</xdr:rowOff>
    </xdr:from>
    <xdr:to>
      <xdr:col>20</xdr:col>
      <xdr:colOff>843643</xdr:colOff>
      <xdr:row>2</xdr:row>
      <xdr:rowOff>312964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BDE7DA3C-1A53-6BFB-997E-9465D8988E52}"/>
            </a:ext>
          </a:extLst>
        </xdr:cNvPr>
        <xdr:cNvSpPr/>
      </xdr:nvSpPr>
      <xdr:spPr>
        <a:xfrm>
          <a:off x="10110107" y="68036"/>
          <a:ext cx="3415393" cy="816428"/>
        </a:xfrm>
        <a:prstGeom prst="rect">
          <a:avLst/>
        </a:prstGeom>
        <a:ln w="1270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0</xdr:colOff>
      <xdr:row>0</xdr:row>
      <xdr:rowOff>54429</xdr:rowOff>
    </xdr:from>
    <xdr:to>
      <xdr:col>18</xdr:col>
      <xdr:colOff>0</xdr:colOff>
      <xdr:row>2</xdr:row>
      <xdr:rowOff>326571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4B4A0D8B-DD70-4CA5-470B-31B6ADC01BF6}"/>
            </a:ext>
          </a:extLst>
        </xdr:cNvPr>
        <xdr:cNvCxnSpPr/>
      </xdr:nvCxnSpPr>
      <xdr:spPr>
        <a:xfrm>
          <a:off x="10967357" y="54429"/>
          <a:ext cx="0" cy="84364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850447</xdr:colOff>
      <xdr:row>0</xdr:row>
      <xdr:rowOff>54429</xdr:rowOff>
    </xdr:from>
    <xdr:to>
      <xdr:col>19</xdr:col>
      <xdr:colOff>1</xdr:colOff>
      <xdr:row>2</xdr:row>
      <xdr:rowOff>312964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A8733698-8B69-4FCF-9D67-BC4FB28BBEDF}"/>
            </a:ext>
          </a:extLst>
        </xdr:cNvPr>
        <xdr:cNvCxnSpPr>
          <a:endCxn id="5" idx="2"/>
        </xdr:cNvCxnSpPr>
      </xdr:nvCxnSpPr>
      <xdr:spPr>
        <a:xfrm flipH="1">
          <a:off x="11817804" y="54429"/>
          <a:ext cx="6804" cy="8300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0</xdr:row>
      <xdr:rowOff>68036</xdr:rowOff>
    </xdr:from>
    <xdr:to>
      <xdr:col>20</xdr:col>
      <xdr:colOff>0</xdr:colOff>
      <xdr:row>2</xdr:row>
      <xdr:rowOff>312964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C4857762-2417-4E83-AECA-C731F879B9D6}"/>
            </a:ext>
          </a:extLst>
        </xdr:cNvPr>
        <xdr:cNvCxnSpPr/>
      </xdr:nvCxnSpPr>
      <xdr:spPr>
        <a:xfrm>
          <a:off x="12681857" y="68036"/>
          <a:ext cx="0" cy="81642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368300</xdr:colOff>
      <xdr:row>15</xdr:row>
      <xdr:rowOff>152402</xdr:rowOff>
    </xdr:from>
    <xdr:to>
      <xdr:col>21</xdr:col>
      <xdr:colOff>31496</xdr:colOff>
      <xdr:row>19</xdr:row>
      <xdr:rowOff>236635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B213DD63-ED1D-4D02-9904-F88310D49B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283950" y="4133852"/>
          <a:ext cx="2234946" cy="1693958"/>
        </a:xfrm>
        <a:prstGeom prst="rect">
          <a:avLst/>
        </a:prstGeom>
      </xdr:spPr>
    </xdr:pic>
    <xdr:clientData/>
  </xdr:twoCellAnchor>
  <xdr:twoCellAnchor editAs="oneCell">
    <xdr:from>
      <xdr:col>9</xdr:col>
      <xdr:colOff>165101</xdr:colOff>
      <xdr:row>15</xdr:row>
      <xdr:rowOff>139700</xdr:rowOff>
    </xdr:from>
    <xdr:to>
      <xdr:col>17</xdr:col>
      <xdr:colOff>279400</xdr:colOff>
      <xdr:row>19</xdr:row>
      <xdr:rowOff>253873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11B50CFB-04CE-4E21-813F-78C93435A8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13476" y="4121150"/>
          <a:ext cx="4124324" cy="1723898"/>
        </a:xfrm>
        <a:prstGeom prst="rect">
          <a:avLst/>
        </a:prstGeom>
      </xdr:spPr>
    </xdr:pic>
    <xdr:clientData/>
  </xdr:twoCellAnchor>
  <xdr:twoCellAnchor editAs="oneCell">
    <xdr:from>
      <xdr:col>7</xdr:col>
      <xdr:colOff>165100</xdr:colOff>
      <xdr:row>19</xdr:row>
      <xdr:rowOff>406399</xdr:rowOff>
    </xdr:from>
    <xdr:to>
      <xdr:col>20</xdr:col>
      <xdr:colOff>838200</xdr:colOff>
      <xdr:row>28</xdr:row>
      <xdr:rowOff>15874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36F60184-9EE7-4649-B009-E73B1A772A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84725" y="5997574"/>
          <a:ext cx="8683625" cy="3524250"/>
        </a:xfrm>
        <a:prstGeom prst="rect">
          <a:avLst/>
        </a:prstGeom>
      </xdr:spPr>
    </xdr:pic>
    <xdr:clientData/>
  </xdr:twoCellAnchor>
  <xdr:twoCellAnchor>
    <xdr:from>
      <xdr:col>19</xdr:col>
      <xdr:colOff>849923</xdr:colOff>
      <xdr:row>7</xdr:row>
      <xdr:rowOff>190500</xdr:rowOff>
    </xdr:from>
    <xdr:to>
      <xdr:col>21</xdr:col>
      <xdr:colOff>29308</xdr:colOff>
      <xdr:row>10</xdr:row>
      <xdr:rowOff>131885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4511DD74-52E7-4F15-AB2C-99F15E9AC4D4}"/>
            </a:ext>
          </a:extLst>
        </xdr:cNvPr>
        <xdr:cNvSpPr/>
      </xdr:nvSpPr>
      <xdr:spPr>
        <a:xfrm>
          <a:off x="12622823" y="2286000"/>
          <a:ext cx="893885" cy="693860"/>
        </a:xfrm>
        <a:prstGeom prst="ellipse">
          <a:avLst/>
        </a:prstGeom>
        <a:noFill/>
        <a:ln w="5715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368300</xdr:colOff>
      <xdr:row>15</xdr:row>
      <xdr:rowOff>152402</xdr:rowOff>
    </xdr:from>
    <xdr:to>
      <xdr:col>21</xdr:col>
      <xdr:colOff>31496</xdr:colOff>
      <xdr:row>19</xdr:row>
      <xdr:rowOff>236635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12950E06-0B39-4C64-BF36-7C6A258DE7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283950" y="4114802"/>
          <a:ext cx="2234946" cy="1693958"/>
        </a:xfrm>
        <a:prstGeom prst="rect">
          <a:avLst/>
        </a:prstGeom>
      </xdr:spPr>
    </xdr:pic>
    <xdr:clientData/>
  </xdr:twoCellAnchor>
  <xdr:twoCellAnchor editAs="oneCell">
    <xdr:from>
      <xdr:col>9</xdr:col>
      <xdr:colOff>165101</xdr:colOff>
      <xdr:row>15</xdr:row>
      <xdr:rowOff>139700</xdr:rowOff>
    </xdr:from>
    <xdr:to>
      <xdr:col>17</xdr:col>
      <xdr:colOff>279400</xdr:colOff>
      <xdr:row>19</xdr:row>
      <xdr:rowOff>253873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2270D825-5E28-4052-8A03-352C8DB991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13476" y="4102100"/>
          <a:ext cx="4124324" cy="1723898"/>
        </a:xfrm>
        <a:prstGeom prst="rect">
          <a:avLst/>
        </a:prstGeom>
      </xdr:spPr>
    </xdr:pic>
    <xdr:clientData/>
  </xdr:twoCellAnchor>
  <xdr:twoCellAnchor editAs="oneCell">
    <xdr:from>
      <xdr:col>7</xdr:col>
      <xdr:colOff>165100</xdr:colOff>
      <xdr:row>19</xdr:row>
      <xdr:rowOff>419099</xdr:rowOff>
    </xdr:from>
    <xdr:to>
      <xdr:col>20</xdr:col>
      <xdr:colOff>838200</xdr:colOff>
      <xdr:row>28</xdr:row>
      <xdr:rowOff>15874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A7C35B24-4DA4-4BAA-80CF-46CC1D903B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813300" y="6045199"/>
          <a:ext cx="8724900" cy="3533775"/>
        </a:xfrm>
        <a:prstGeom prst="rect">
          <a:avLst/>
        </a:prstGeom>
      </xdr:spPr>
    </xdr:pic>
    <xdr:clientData/>
  </xdr:twoCellAnchor>
  <xdr:twoCellAnchor>
    <xdr:from>
      <xdr:col>16</xdr:col>
      <xdr:colOff>462643</xdr:colOff>
      <xdr:row>0</xdr:row>
      <xdr:rowOff>54428</xdr:rowOff>
    </xdr:from>
    <xdr:to>
      <xdr:col>20</xdr:col>
      <xdr:colOff>843643</xdr:colOff>
      <xdr:row>2</xdr:row>
      <xdr:rowOff>312964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8D91E128-B539-4445-A2D9-CE3E5CF58ED7}"/>
            </a:ext>
          </a:extLst>
        </xdr:cNvPr>
        <xdr:cNvSpPr/>
      </xdr:nvSpPr>
      <xdr:spPr>
        <a:xfrm>
          <a:off x="10082893" y="54428"/>
          <a:ext cx="3442607" cy="830036"/>
        </a:xfrm>
        <a:prstGeom prst="rect">
          <a:avLst/>
        </a:prstGeom>
        <a:ln w="1270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0</xdr:colOff>
      <xdr:row>0</xdr:row>
      <xdr:rowOff>40821</xdr:rowOff>
    </xdr:from>
    <xdr:to>
      <xdr:col>20</xdr:col>
      <xdr:colOff>0</xdr:colOff>
      <xdr:row>2</xdr:row>
      <xdr:rowOff>312963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E3DCE9E0-38EC-48C3-AACB-9F5E729B05C3}"/>
            </a:ext>
          </a:extLst>
        </xdr:cNvPr>
        <xdr:cNvCxnSpPr/>
      </xdr:nvCxnSpPr>
      <xdr:spPr>
        <a:xfrm>
          <a:off x="12681857" y="40821"/>
          <a:ext cx="0" cy="84364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0</xdr:colOff>
      <xdr:row>0</xdr:row>
      <xdr:rowOff>68036</xdr:rowOff>
    </xdr:from>
    <xdr:to>
      <xdr:col>18</xdr:col>
      <xdr:colOff>0</xdr:colOff>
      <xdr:row>2</xdr:row>
      <xdr:rowOff>299357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48E237FC-4AFB-47C9-B61E-407EEB1E022B}"/>
            </a:ext>
          </a:extLst>
        </xdr:cNvPr>
        <xdr:cNvCxnSpPr/>
      </xdr:nvCxnSpPr>
      <xdr:spPr>
        <a:xfrm>
          <a:off x="10967357" y="68036"/>
          <a:ext cx="0" cy="80282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836840</xdr:colOff>
      <xdr:row>0</xdr:row>
      <xdr:rowOff>54428</xdr:rowOff>
    </xdr:from>
    <xdr:to>
      <xdr:col>18</xdr:col>
      <xdr:colOff>836840</xdr:colOff>
      <xdr:row>2</xdr:row>
      <xdr:rowOff>312964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7A09242B-C15D-4CAE-932F-3E8F74CE15B1}"/>
            </a:ext>
          </a:extLst>
        </xdr:cNvPr>
        <xdr:cNvCxnSpPr>
          <a:stCxn id="6" idx="0"/>
          <a:endCxn id="6" idx="2"/>
        </xdr:cNvCxnSpPr>
      </xdr:nvCxnSpPr>
      <xdr:spPr>
        <a:xfrm>
          <a:off x="11804197" y="54428"/>
          <a:ext cx="0" cy="83003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368300</xdr:colOff>
      <xdr:row>15</xdr:row>
      <xdr:rowOff>152402</xdr:rowOff>
    </xdr:from>
    <xdr:to>
      <xdr:col>21</xdr:col>
      <xdr:colOff>31496</xdr:colOff>
      <xdr:row>19</xdr:row>
      <xdr:rowOff>236635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B8E3F935-CF45-4685-997C-A483DF83D0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293475" y="4133852"/>
          <a:ext cx="2234946" cy="1693958"/>
        </a:xfrm>
        <a:prstGeom prst="rect">
          <a:avLst/>
        </a:prstGeom>
      </xdr:spPr>
    </xdr:pic>
    <xdr:clientData/>
  </xdr:twoCellAnchor>
  <xdr:twoCellAnchor editAs="oneCell">
    <xdr:from>
      <xdr:col>9</xdr:col>
      <xdr:colOff>165101</xdr:colOff>
      <xdr:row>15</xdr:row>
      <xdr:rowOff>139700</xdr:rowOff>
    </xdr:from>
    <xdr:to>
      <xdr:col>17</xdr:col>
      <xdr:colOff>279400</xdr:colOff>
      <xdr:row>19</xdr:row>
      <xdr:rowOff>253873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A21FB84D-2B77-413C-B2FF-3B42CE182F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23001" y="4121150"/>
          <a:ext cx="4124324" cy="1723898"/>
        </a:xfrm>
        <a:prstGeom prst="rect">
          <a:avLst/>
        </a:prstGeom>
      </xdr:spPr>
    </xdr:pic>
    <xdr:clientData/>
  </xdr:twoCellAnchor>
  <xdr:twoCellAnchor editAs="oneCell">
    <xdr:from>
      <xdr:col>7</xdr:col>
      <xdr:colOff>165100</xdr:colOff>
      <xdr:row>19</xdr:row>
      <xdr:rowOff>419099</xdr:rowOff>
    </xdr:from>
    <xdr:to>
      <xdr:col>20</xdr:col>
      <xdr:colOff>838200</xdr:colOff>
      <xdr:row>28</xdr:row>
      <xdr:rowOff>15874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B8D83303-6846-4943-AFFB-225A6E1F4A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94250" y="6010274"/>
          <a:ext cx="8683625" cy="3492500"/>
        </a:xfrm>
        <a:prstGeom prst="rect">
          <a:avLst/>
        </a:prstGeom>
      </xdr:spPr>
    </xdr:pic>
    <xdr:clientData/>
  </xdr:twoCellAnchor>
  <xdr:twoCellAnchor>
    <xdr:from>
      <xdr:col>16</xdr:col>
      <xdr:colOff>462643</xdr:colOff>
      <xdr:row>0</xdr:row>
      <xdr:rowOff>54428</xdr:rowOff>
    </xdr:from>
    <xdr:to>
      <xdr:col>20</xdr:col>
      <xdr:colOff>843643</xdr:colOff>
      <xdr:row>2</xdr:row>
      <xdr:rowOff>312964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7A831BDA-B2A6-4E5A-8BB5-C3F7AA1DCDD7}"/>
            </a:ext>
          </a:extLst>
        </xdr:cNvPr>
        <xdr:cNvSpPr/>
      </xdr:nvSpPr>
      <xdr:spPr>
        <a:xfrm>
          <a:off x="10044793" y="54428"/>
          <a:ext cx="3438525" cy="839561"/>
        </a:xfrm>
        <a:prstGeom prst="rect">
          <a:avLst/>
        </a:prstGeom>
        <a:ln w="1270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0</xdr:colOff>
      <xdr:row>0</xdr:row>
      <xdr:rowOff>40821</xdr:rowOff>
    </xdr:from>
    <xdr:to>
      <xdr:col>20</xdr:col>
      <xdr:colOff>0</xdr:colOff>
      <xdr:row>2</xdr:row>
      <xdr:rowOff>312963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413863B7-CF0E-4F1D-A7B8-2DD54F30B060}"/>
            </a:ext>
          </a:extLst>
        </xdr:cNvPr>
        <xdr:cNvCxnSpPr/>
      </xdr:nvCxnSpPr>
      <xdr:spPr>
        <a:xfrm>
          <a:off x="12639675" y="40821"/>
          <a:ext cx="0" cy="85316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0</xdr:colOff>
      <xdr:row>0</xdr:row>
      <xdr:rowOff>68036</xdr:rowOff>
    </xdr:from>
    <xdr:to>
      <xdr:col>18</xdr:col>
      <xdr:colOff>0</xdr:colOff>
      <xdr:row>2</xdr:row>
      <xdr:rowOff>299357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98E58B21-11E9-4E8E-A9F6-CA6B6662ED35}"/>
            </a:ext>
          </a:extLst>
        </xdr:cNvPr>
        <xdr:cNvCxnSpPr/>
      </xdr:nvCxnSpPr>
      <xdr:spPr>
        <a:xfrm>
          <a:off x="10925175" y="68036"/>
          <a:ext cx="0" cy="81234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836840</xdr:colOff>
      <xdr:row>0</xdr:row>
      <xdr:rowOff>54428</xdr:rowOff>
    </xdr:from>
    <xdr:to>
      <xdr:col>18</xdr:col>
      <xdr:colOff>836840</xdr:colOff>
      <xdr:row>2</xdr:row>
      <xdr:rowOff>312964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6225BD0B-11DE-47E6-AB00-2C4A3CAD036A}"/>
            </a:ext>
          </a:extLst>
        </xdr:cNvPr>
        <xdr:cNvCxnSpPr>
          <a:stCxn id="5" idx="0"/>
          <a:endCxn id="5" idx="2"/>
        </xdr:cNvCxnSpPr>
      </xdr:nvCxnSpPr>
      <xdr:spPr>
        <a:xfrm>
          <a:off x="11762015" y="54428"/>
          <a:ext cx="0" cy="83956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A86C1-E228-E84E-A1C9-64A8333B8247}">
  <dimension ref="A1:L91"/>
  <sheetViews>
    <sheetView tabSelected="1" view="pageBreakPreview" zoomScaleNormal="100" zoomScaleSheetLayoutView="100" workbookViewId="0">
      <selection activeCell="L16" sqref="L16"/>
    </sheetView>
  </sheetViews>
  <sheetFormatPr defaultColWidth="11.5546875" defaultRowHeight="18.75"/>
  <cols>
    <col min="1" max="2" width="3.88671875" style="43" customWidth="1"/>
    <col min="3" max="3" width="17.21875" style="44" customWidth="1"/>
    <col min="4" max="4" width="11.5546875" style="44" customWidth="1"/>
    <col min="5" max="6" width="11.5546875" style="42" customWidth="1"/>
    <col min="7" max="11" width="11.5546875" style="42"/>
    <col min="12" max="12" width="11.5546875" style="42" customWidth="1"/>
    <col min="13" max="16384" width="11.5546875" style="42"/>
  </cols>
  <sheetData>
    <row r="1" spans="1:12" s="16" customFormat="1" ht="38.25" customHeight="1">
      <c r="A1" s="51" t="s">
        <v>72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14" spans="1:12">
      <c r="J14" s="42" t="s">
        <v>98</v>
      </c>
    </row>
    <row r="25" spans="3:3">
      <c r="C25" s="44" t="s">
        <v>91</v>
      </c>
    </row>
    <row r="26" spans="3:3" ht="19.5">
      <c r="C26" s="49" t="s">
        <v>92</v>
      </c>
    </row>
    <row r="70" spans="2:12" ht="19.5">
      <c r="B70" s="47" t="s">
        <v>74</v>
      </c>
      <c r="C70" s="42"/>
    </row>
    <row r="71" spans="2:12" ht="17.100000000000001" customHeight="1"/>
    <row r="72" spans="2:12" ht="22.5" customHeight="1">
      <c r="B72" s="43" t="s">
        <v>48</v>
      </c>
      <c r="C72" s="44" t="s">
        <v>53</v>
      </c>
      <c r="D72" s="44" t="s">
        <v>50</v>
      </c>
      <c r="L72" s="45"/>
    </row>
    <row r="73" spans="2:12" ht="22.5" customHeight="1">
      <c r="D73" s="44" t="s">
        <v>51</v>
      </c>
      <c r="L73" s="45"/>
    </row>
    <row r="74" spans="2:12" ht="22.5" customHeight="1">
      <c r="D74" s="46" t="s">
        <v>49</v>
      </c>
    </row>
    <row r="75" spans="2:12" ht="22.5" customHeight="1">
      <c r="D75" s="46" t="s">
        <v>97</v>
      </c>
    </row>
    <row r="76" spans="2:12" ht="22.5" customHeight="1">
      <c r="B76" s="43" t="s">
        <v>52</v>
      </c>
      <c r="C76" s="44" t="s">
        <v>54</v>
      </c>
      <c r="D76" s="44" t="s">
        <v>55</v>
      </c>
      <c r="L76" s="45"/>
    </row>
    <row r="77" spans="2:12" ht="22.5" customHeight="1">
      <c r="B77" s="43" t="s">
        <v>56</v>
      </c>
      <c r="C77" s="44" t="s">
        <v>57</v>
      </c>
      <c r="D77" s="44" t="s">
        <v>85</v>
      </c>
    </row>
    <row r="78" spans="2:12" ht="22.5" customHeight="1">
      <c r="D78" s="44" t="s">
        <v>60</v>
      </c>
    </row>
    <row r="79" spans="2:12" ht="22.5" customHeight="1">
      <c r="B79" s="43" t="s">
        <v>58</v>
      </c>
      <c r="C79" s="44" t="s">
        <v>59</v>
      </c>
      <c r="D79" s="44" t="s">
        <v>61</v>
      </c>
    </row>
    <row r="80" spans="2:12" ht="22.5" customHeight="1">
      <c r="C80" s="44" t="s">
        <v>86</v>
      </c>
      <c r="D80" s="44" t="s">
        <v>87</v>
      </c>
    </row>
    <row r="81" spans="2:12" ht="22.5" customHeight="1">
      <c r="C81" s="44" t="s">
        <v>16</v>
      </c>
      <c r="D81" s="44" t="s">
        <v>83</v>
      </c>
      <c r="L81" s="45"/>
    </row>
    <row r="82" spans="2:12" ht="22.5" customHeight="1">
      <c r="C82" s="44" t="s">
        <v>62</v>
      </c>
      <c r="D82" s="44" t="s">
        <v>82</v>
      </c>
    </row>
    <row r="83" spans="2:12" ht="22.5" customHeight="1">
      <c r="D83" s="46" t="s">
        <v>63</v>
      </c>
    </row>
    <row r="84" spans="2:12" ht="22.5" customHeight="1">
      <c r="C84" s="44" t="s">
        <v>64</v>
      </c>
      <c r="D84" s="44" t="s">
        <v>70</v>
      </c>
    </row>
    <row r="85" spans="2:12" ht="22.5" customHeight="1">
      <c r="C85" s="44" t="s">
        <v>65</v>
      </c>
      <c r="D85" s="44" t="s">
        <v>66</v>
      </c>
    </row>
    <row r="86" spans="2:12" ht="22.5" customHeight="1">
      <c r="D86" s="44" t="s">
        <v>71</v>
      </c>
    </row>
    <row r="87" spans="2:12" ht="22.5" customHeight="1">
      <c r="C87" s="44" t="s">
        <v>67</v>
      </c>
      <c r="D87" s="44" t="s">
        <v>68</v>
      </c>
    </row>
    <row r="88" spans="2:12" ht="22.5" customHeight="1">
      <c r="C88" s="44" t="s">
        <v>20</v>
      </c>
      <c r="D88" s="44" t="s">
        <v>69</v>
      </c>
    </row>
    <row r="89" spans="2:12" ht="22.5" customHeight="1">
      <c r="B89" s="43" t="s">
        <v>73</v>
      </c>
      <c r="C89" s="44" t="s">
        <v>79</v>
      </c>
      <c r="D89" s="44" t="s">
        <v>80</v>
      </c>
    </row>
    <row r="90" spans="2:12" ht="22.5" customHeight="1">
      <c r="B90" s="43" t="s">
        <v>76</v>
      </c>
      <c r="C90" s="44" t="s">
        <v>81</v>
      </c>
      <c r="D90" s="44" t="s">
        <v>75</v>
      </c>
    </row>
    <row r="91" spans="2:12" ht="22.5" customHeight="1">
      <c r="B91" s="43" t="s">
        <v>78</v>
      </c>
      <c r="C91" s="44" t="s">
        <v>77</v>
      </c>
      <c r="D91" s="44" t="s">
        <v>88</v>
      </c>
    </row>
  </sheetData>
  <mergeCells count="1">
    <mergeCell ref="A1:L1"/>
  </mergeCells>
  <phoneticPr fontId="1"/>
  <pageMargins left="3.937007874015748E-2" right="3.937007874015748E-2" top="0.55118110236220474" bottom="0.15748031496062992" header="0.31496062992125984" footer="0.31496062992125984"/>
  <pageSetup paperSize="9" orientation="landscape" r:id="rId1"/>
  <rowBreaks count="3" manualBreakCount="3">
    <brk id="23" max="9" man="1"/>
    <brk id="45" max="9" man="1"/>
    <brk id="68" max="9" man="1"/>
  </rowBreaks>
  <colBreaks count="1" manualBreakCount="1">
    <brk id="12" max="48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39E5F-0D1B-4C7F-98EA-73629EF9EC6A}">
  <dimension ref="A1:U42"/>
  <sheetViews>
    <sheetView showGridLines="0" view="pageBreakPreview" zoomScale="65" zoomScaleNormal="75" zoomScaleSheetLayoutView="65" workbookViewId="0">
      <selection activeCell="Q13" sqref="Q13"/>
    </sheetView>
  </sheetViews>
  <sheetFormatPr defaultRowHeight="14.25"/>
  <cols>
    <col min="1" max="1" width="10.109375" style="1" customWidth="1"/>
    <col min="2" max="2" width="5.5546875" style="1" customWidth="1"/>
    <col min="3" max="3" width="6.44140625" style="1" customWidth="1"/>
    <col min="4" max="4" width="9" style="1" customWidth="1"/>
    <col min="5" max="5" width="7.88671875" style="1" customWidth="1"/>
    <col min="6" max="6" width="7.6640625" style="1" customWidth="1"/>
    <col min="7" max="7" width="7.21875" style="1" customWidth="1"/>
    <col min="8" max="8" width="8.109375" style="1" customWidth="1"/>
    <col min="9" max="9" width="8.5546875" style="1" customWidth="1"/>
    <col min="10" max="12" width="6" style="1" customWidth="1"/>
    <col min="13" max="13" width="5.88671875" style="1" bestFit="1" customWidth="1"/>
    <col min="14" max="14" width="5.88671875" style="1" customWidth="1"/>
    <col min="15" max="17" width="5.6640625" style="1" customWidth="1"/>
    <col min="18" max="21" width="10" style="1" customWidth="1"/>
    <col min="22" max="22" width="6.6640625" style="1" customWidth="1"/>
    <col min="23" max="23" width="5" style="1" customWidth="1"/>
    <col min="24" max="24" width="4" style="1" bestFit="1" customWidth="1"/>
    <col min="25" max="25" width="10" style="1" customWidth="1"/>
    <col min="26" max="26" width="5.5546875" style="1" customWidth="1"/>
    <col min="27" max="27" width="4.44140625" style="1" customWidth="1"/>
    <col min="28" max="29" width="10" style="1" customWidth="1"/>
    <col min="30" max="16384" width="8.88671875" style="1"/>
  </cols>
  <sheetData>
    <row r="1" spans="1:21">
      <c r="U1" s="24"/>
    </row>
    <row r="2" spans="1:21" ht="31.5" customHeight="1" thickBot="1">
      <c r="E2" s="27"/>
      <c r="F2" s="27"/>
      <c r="G2" s="27"/>
      <c r="H2" s="27"/>
      <c r="I2" s="97" t="s">
        <v>25</v>
      </c>
      <c r="J2" s="97"/>
      <c r="K2" s="97"/>
      <c r="L2" s="97"/>
      <c r="M2" s="34"/>
      <c r="N2" s="34"/>
    </row>
    <row r="3" spans="1:21" ht="31.5" customHeight="1" thickTop="1" thickBot="1">
      <c r="A3" s="35" t="s">
        <v>10</v>
      </c>
      <c r="B3" s="109" t="s">
        <v>11</v>
      </c>
      <c r="C3" s="109"/>
      <c r="D3" s="109"/>
      <c r="E3" s="109"/>
      <c r="F3" s="36" t="s">
        <v>12</v>
      </c>
      <c r="I3" s="118">
        <v>45230</v>
      </c>
      <c r="J3" s="118"/>
      <c r="K3" s="118"/>
      <c r="L3" s="31" t="s">
        <v>24</v>
      </c>
      <c r="N3" s="31"/>
    </row>
    <row r="4" spans="1:21" ht="29.25" customHeight="1">
      <c r="I4" s="27"/>
      <c r="J4" s="25"/>
      <c r="K4" s="25"/>
      <c r="L4" s="25"/>
      <c r="O4" s="71" t="s">
        <v>13</v>
      </c>
      <c r="P4" s="72"/>
      <c r="Q4" s="32"/>
      <c r="R4" s="32"/>
      <c r="S4" s="32"/>
      <c r="T4" s="32"/>
      <c r="U4" s="33"/>
    </row>
    <row r="5" spans="1:21" ht="29.25" customHeight="1" thickBot="1">
      <c r="B5" s="22" t="s">
        <v>37</v>
      </c>
      <c r="O5" s="69" t="s">
        <v>33</v>
      </c>
      <c r="P5" s="70"/>
      <c r="Q5" s="28"/>
      <c r="R5" s="28"/>
      <c r="S5" s="28"/>
      <c r="T5" s="28"/>
      <c r="U5" s="29"/>
    </row>
    <row r="6" spans="1:21" ht="14.25" customHeight="1" thickBot="1"/>
    <row r="7" spans="1:21" ht="15" customHeight="1">
      <c r="A7" s="65" t="s">
        <v>42</v>
      </c>
      <c r="B7" s="66"/>
      <c r="C7" s="98">
        <f>+D27</f>
        <v>5100000</v>
      </c>
      <c r="D7" s="98"/>
      <c r="E7" s="98"/>
      <c r="F7" s="110" t="s">
        <v>35</v>
      </c>
      <c r="G7" s="61">
        <f>INT(C7*10%)</f>
        <v>510000</v>
      </c>
      <c r="H7" s="62"/>
      <c r="O7" s="112" t="s">
        <v>26</v>
      </c>
      <c r="P7" s="113"/>
      <c r="Q7" s="26" t="s">
        <v>31</v>
      </c>
      <c r="R7" s="30" t="s">
        <v>84</v>
      </c>
      <c r="S7" s="30"/>
      <c r="T7" s="30"/>
      <c r="U7" s="23"/>
    </row>
    <row r="8" spans="1:21" ht="22.5" customHeight="1">
      <c r="A8" s="67"/>
      <c r="B8" s="68"/>
      <c r="C8" s="99"/>
      <c r="D8" s="99"/>
      <c r="E8" s="99"/>
      <c r="F8" s="111"/>
      <c r="G8" s="63"/>
      <c r="H8" s="64"/>
      <c r="O8" s="114"/>
      <c r="P8" s="115"/>
      <c r="Q8" s="116" t="s">
        <v>95</v>
      </c>
      <c r="R8" s="116"/>
      <c r="S8" s="116"/>
      <c r="T8" s="116"/>
      <c r="U8" s="117"/>
    </row>
    <row r="9" spans="1:21" ht="14.25" customHeight="1">
      <c r="A9" s="129" t="s">
        <v>46</v>
      </c>
      <c r="B9" s="130"/>
      <c r="C9" s="99"/>
      <c r="D9" s="99"/>
      <c r="E9" s="99"/>
      <c r="F9" s="111" t="s">
        <v>35</v>
      </c>
      <c r="G9" s="63">
        <f>INT(C9*8%)</f>
        <v>0</v>
      </c>
      <c r="H9" s="64"/>
      <c r="O9" s="102" t="s">
        <v>27</v>
      </c>
      <c r="P9" s="103"/>
      <c r="Q9" s="108" t="s">
        <v>89</v>
      </c>
      <c r="R9" s="108"/>
      <c r="S9" s="108"/>
      <c r="T9" s="108"/>
      <c r="U9" s="121" t="s">
        <v>96</v>
      </c>
    </row>
    <row r="10" spans="1:21" ht="22.5" customHeight="1">
      <c r="A10" s="67"/>
      <c r="B10" s="68"/>
      <c r="C10" s="99"/>
      <c r="D10" s="99"/>
      <c r="E10" s="99"/>
      <c r="F10" s="111"/>
      <c r="G10" s="63"/>
      <c r="H10" s="64"/>
      <c r="O10" s="102"/>
      <c r="P10" s="103"/>
      <c r="Q10" s="108"/>
      <c r="R10" s="108"/>
      <c r="S10" s="108"/>
      <c r="T10" s="108"/>
      <c r="U10" s="121"/>
    </row>
    <row r="11" spans="1:21" ht="18.75" customHeight="1">
      <c r="A11" s="123" t="s">
        <v>40</v>
      </c>
      <c r="B11" s="124"/>
      <c r="C11" s="99"/>
      <c r="D11" s="99"/>
      <c r="E11" s="99"/>
      <c r="F11" s="111" t="s">
        <v>41</v>
      </c>
      <c r="G11" s="111"/>
      <c r="H11" s="127"/>
      <c r="O11" s="104" t="s">
        <v>28</v>
      </c>
      <c r="P11" s="105"/>
      <c r="Q11" s="106" t="s">
        <v>90</v>
      </c>
      <c r="R11" s="106"/>
      <c r="S11" s="106"/>
      <c r="T11" s="106"/>
      <c r="U11" s="107"/>
    </row>
    <row r="12" spans="1:21" ht="18.75" customHeight="1" thickBot="1">
      <c r="A12" s="75"/>
      <c r="B12" s="76"/>
      <c r="C12" s="125"/>
      <c r="D12" s="125"/>
      <c r="E12" s="125"/>
      <c r="F12" s="126"/>
      <c r="G12" s="126"/>
      <c r="H12" s="128"/>
      <c r="O12" s="104" t="s">
        <v>29</v>
      </c>
      <c r="P12" s="105"/>
      <c r="Q12" s="106" t="s">
        <v>100</v>
      </c>
      <c r="R12" s="106"/>
      <c r="S12" s="106"/>
      <c r="T12" s="106"/>
      <c r="U12" s="107"/>
    </row>
    <row r="13" spans="1:21" ht="18.75" customHeight="1">
      <c r="A13" s="73" t="s">
        <v>43</v>
      </c>
      <c r="B13" s="74"/>
      <c r="C13" s="77">
        <f>SUM(C7:E11,G7:H11)</f>
        <v>5610000</v>
      </c>
      <c r="D13" s="78"/>
      <c r="E13" s="79"/>
      <c r="O13" s="119" t="s">
        <v>30</v>
      </c>
      <c r="P13" s="120"/>
      <c r="Q13" s="21" t="s">
        <v>32</v>
      </c>
      <c r="R13" s="100">
        <v>1234567891023</v>
      </c>
      <c r="S13" s="100"/>
      <c r="T13" s="100"/>
      <c r="U13" s="101"/>
    </row>
    <row r="14" spans="1:21" ht="18.75" customHeight="1" thickBot="1">
      <c r="A14" s="75"/>
      <c r="B14" s="76"/>
      <c r="C14" s="80"/>
      <c r="D14" s="81"/>
      <c r="E14" s="82"/>
    </row>
    <row r="15" spans="1:21" ht="14.25" customHeight="1"/>
    <row r="16" spans="1:21" ht="37.5" customHeight="1">
      <c r="A16" s="52" t="s">
        <v>13</v>
      </c>
      <c r="B16" s="52"/>
      <c r="C16" s="55" t="s">
        <v>34</v>
      </c>
      <c r="D16" s="56"/>
      <c r="E16" s="56"/>
      <c r="F16" s="56"/>
      <c r="G16" s="56"/>
      <c r="H16" s="57"/>
    </row>
    <row r="17" spans="1:19" ht="37.5" customHeight="1">
      <c r="A17" s="52" t="s">
        <v>14</v>
      </c>
      <c r="B17" s="52"/>
      <c r="C17" s="58" t="s">
        <v>47</v>
      </c>
      <c r="D17" s="59"/>
      <c r="E17" s="59"/>
      <c r="F17" s="59"/>
      <c r="G17" s="59"/>
      <c r="H17" s="60"/>
      <c r="O17" s="22"/>
      <c r="Q17" s="22"/>
      <c r="S17" s="22"/>
    </row>
    <row r="18" spans="1:19" ht="37.5" customHeight="1">
      <c r="A18" s="84" t="s">
        <v>21</v>
      </c>
      <c r="B18" s="84"/>
      <c r="C18" s="131">
        <v>45179</v>
      </c>
      <c r="D18" s="131"/>
      <c r="E18" s="132" t="s">
        <v>22</v>
      </c>
      <c r="F18" s="133"/>
      <c r="G18" s="53">
        <v>1589467</v>
      </c>
      <c r="H18" s="54"/>
      <c r="O18" s="22"/>
      <c r="Q18" s="22"/>
      <c r="S18" s="22"/>
    </row>
    <row r="19" spans="1:19" ht="14.25" customHeight="1">
      <c r="O19" s="22"/>
      <c r="Q19" s="22"/>
      <c r="S19" s="22"/>
    </row>
    <row r="20" spans="1:19" ht="34.5" customHeight="1">
      <c r="A20" s="96" t="s">
        <v>15</v>
      </c>
      <c r="B20" s="95" t="s">
        <v>36</v>
      </c>
      <c r="C20" s="95"/>
      <c r="D20" s="63">
        <v>10000000</v>
      </c>
      <c r="E20" s="63"/>
      <c r="F20" s="63"/>
      <c r="Q20" s="22"/>
      <c r="R20" s="22"/>
      <c r="S20" s="22"/>
    </row>
    <row r="21" spans="1:19" ht="34.5" customHeight="1">
      <c r="A21" s="96"/>
      <c r="B21" s="95" t="s">
        <v>23</v>
      </c>
      <c r="C21" s="95"/>
      <c r="D21" s="63"/>
      <c r="E21" s="63"/>
      <c r="F21" s="63"/>
      <c r="S21" s="22"/>
    </row>
    <row r="22" spans="1:19" ht="39.75" customHeight="1" thickBot="1">
      <c r="A22" s="84" t="s">
        <v>16</v>
      </c>
      <c r="B22" s="84"/>
      <c r="C22" s="84"/>
      <c r="D22" s="83">
        <v>9000000</v>
      </c>
      <c r="E22" s="83"/>
      <c r="F22" s="83"/>
      <c r="S22" s="22"/>
    </row>
    <row r="23" spans="1:19" ht="20.25" customHeight="1" thickBot="1">
      <c r="A23" s="93" t="s">
        <v>38</v>
      </c>
      <c r="B23" s="94"/>
      <c r="C23" s="94"/>
      <c r="D23" s="87">
        <f>INT(D22*B24%)</f>
        <v>8100000</v>
      </c>
      <c r="E23" s="88"/>
      <c r="F23" s="89"/>
      <c r="S23" s="22"/>
    </row>
    <row r="24" spans="1:19" ht="20.25" customHeight="1" thickTop="1" thickBot="1">
      <c r="A24" s="37" t="s">
        <v>39</v>
      </c>
      <c r="B24" s="85">
        <v>90</v>
      </c>
      <c r="C24" s="86"/>
      <c r="D24" s="90"/>
      <c r="E24" s="91"/>
      <c r="F24" s="92"/>
      <c r="S24" s="22"/>
    </row>
    <row r="25" spans="1:19" ht="39.75" customHeight="1" thickTop="1">
      <c r="A25" s="84" t="s">
        <v>17</v>
      </c>
      <c r="B25" s="135"/>
      <c r="C25" s="135"/>
      <c r="D25" s="134">
        <v>3000000</v>
      </c>
      <c r="E25" s="134"/>
      <c r="F25" s="134"/>
    </row>
    <row r="26" spans="1:19" ht="39.75" customHeight="1">
      <c r="A26" s="84" t="s">
        <v>18</v>
      </c>
      <c r="B26" s="84"/>
      <c r="C26" s="84"/>
      <c r="D26" s="63">
        <f>D23-D25</f>
        <v>5100000</v>
      </c>
      <c r="E26" s="63"/>
      <c r="F26" s="63"/>
    </row>
    <row r="27" spans="1:19" ht="39.75" customHeight="1">
      <c r="A27" s="84" t="s">
        <v>19</v>
      </c>
      <c r="B27" s="84"/>
      <c r="C27" s="84"/>
      <c r="D27" s="63">
        <f>+D26</f>
        <v>5100000</v>
      </c>
      <c r="E27" s="63"/>
      <c r="F27" s="63"/>
    </row>
    <row r="28" spans="1:19" ht="39.75" customHeight="1">
      <c r="A28" s="84" t="s">
        <v>20</v>
      </c>
      <c r="B28" s="84"/>
      <c r="C28" s="84"/>
      <c r="D28" s="63">
        <f>IF(D21="",D20-D25-D27,D21-D25-D27)</f>
        <v>1900000</v>
      </c>
      <c r="E28" s="63"/>
      <c r="F28" s="63"/>
    </row>
    <row r="29" spans="1:19" ht="21" customHeight="1"/>
    <row r="30" spans="1:19" ht="21" customHeight="1"/>
    <row r="31" spans="1:19" ht="21" customHeight="1"/>
    <row r="32" spans="1:19" ht="21" customHeight="1">
      <c r="E32" s="122"/>
      <c r="F32" s="122"/>
      <c r="G32" s="122"/>
      <c r="H32" s="122"/>
      <c r="I32" s="122"/>
    </row>
    <row r="33" spans="5:9" ht="21" customHeight="1">
      <c r="E33" s="122"/>
      <c r="F33" s="122"/>
      <c r="G33" s="122"/>
      <c r="H33" s="122"/>
      <c r="I33" s="122"/>
    </row>
    <row r="34" spans="5:9" ht="21" customHeight="1"/>
    <row r="35" spans="5:9" ht="21" customHeight="1"/>
    <row r="36" spans="5:9" ht="21" customHeight="1"/>
    <row r="37" spans="5:9" ht="21" customHeight="1"/>
    <row r="38" spans="5:9" ht="21" customHeight="1"/>
    <row r="39" spans="5:9" ht="21" customHeight="1"/>
    <row r="42" spans="5:9" ht="17.25" customHeight="1"/>
  </sheetData>
  <mergeCells count="57">
    <mergeCell ref="U9:U10"/>
    <mergeCell ref="E32:I33"/>
    <mergeCell ref="G9:H10"/>
    <mergeCell ref="A11:B12"/>
    <mergeCell ref="C11:E12"/>
    <mergeCell ref="F11:F12"/>
    <mergeCell ref="G11:H12"/>
    <mergeCell ref="F9:F10"/>
    <mergeCell ref="A9:B10"/>
    <mergeCell ref="A18:B18"/>
    <mergeCell ref="C18:D18"/>
    <mergeCell ref="E18:F18"/>
    <mergeCell ref="D26:F26"/>
    <mergeCell ref="D25:F25"/>
    <mergeCell ref="A25:C25"/>
    <mergeCell ref="A28:C28"/>
    <mergeCell ref="I2:L2"/>
    <mergeCell ref="C7:E8"/>
    <mergeCell ref="C9:E10"/>
    <mergeCell ref="R13:U13"/>
    <mergeCell ref="O9:P10"/>
    <mergeCell ref="O11:P11"/>
    <mergeCell ref="O12:P12"/>
    <mergeCell ref="Q11:U11"/>
    <mergeCell ref="Q9:T10"/>
    <mergeCell ref="Q12:U12"/>
    <mergeCell ref="B3:E3"/>
    <mergeCell ref="F7:F8"/>
    <mergeCell ref="O7:P8"/>
    <mergeCell ref="Q8:U8"/>
    <mergeCell ref="I3:K3"/>
    <mergeCell ref="O13:P13"/>
    <mergeCell ref="B21:C21"/>
    <mergeCell ref="D20:F20"/>
    <mergeCell ref="D21:F21"/>
    <mergeCell ref="A20:A21"/>
    <mergeCell ref="B20:C20"/>
    <mergeCell ref="D22:F22"/>
    <mergeCell ref="A22:C22"/>
    <mergeCell ref="B24:C24"/>
    <mergeCell ref="D23:F24"/>
    <mergeCell ref="D28:F28"/>
    <mergeCell ref="D27:F27"/>
    <mergeCell ref="A23:C23"/>
    <mergeCell ref="A26:C26"/>
    <mergeCell ref="A27:C27"/>
    <mergeCell ref="G7:H8"/>
    <mergeCell ref="A7:B8"/>
    <mergeCell ref="O5:P5"/>
    <mergeCell ref="O4:P4"/>
    <mergeCell ref="A13:B14"/>
    <mergeCell ref="C13:E14"/>
    <mergeCell ref="A16:B16"/>
    <mergeCell ref="A17:B17"/>
    <mergeCell ref="G18:H18"/>
    <mergeCell ref="C16:H16"/>
    <mergeCell ref="C17:H17"/>
  </mergeCells>
  <phoneticPr fontId="1"/>
  <printOptions horizontalCentered="1" verticalCentered="1"/>
  <pageMargins left="0.51181102362204722" right="0.51181102362204722" top="0.55118110236220474" bottom="0.35433070866141736" header="0.31496062992125984" footer="0.31496062992125984"/>
  <pageSetup paperSize="9" scale="70" orientation="landscape" cellComments="asDisplayed" r:id="rId1"/>
  <headerFooter>
    <oddHeader>&amp;C               &amp;R&amp;G</oddHeader>
  </headerFooter>
  <colBreaks count="1" manualBreakCount="1">
    <brk id="21" max="25" man="1"/>
  </colBreaks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2FDAB8-53A5-4F98-953E-CE31A31FF75D}">
  <dimension ref="A1:U45"/>
  <sheetViews>
    <sheetView zoomScale="70" zoomScaleNormal="70" zoomScaleSheetLayoutView="75" workbookViewId="0">
      <selection activeCell="Q13" sqref="Q13"/>
    </sheetView>
  </sheetViews>
  <sheetFormatPr defaultRowHeight="14.25"/>
  <cols>
    <col min="1" max="1" width="10.109375" style="1" customWidth="1"/>
    <col min="2" max="2" width="5.5546875" style="1" customWidth="1"/>
    <col min="3" max="3" width="6.44140625" style="1" customWidth="1"/>
    <col min="4" max="4" width="9" style="1" customWidth="1"/>
    <col min="5" max="5" width="7.88671875" style="1" customWidth="1"/>
    <col min="6" max="6" width="7.77734375" style="1" customWidth="1"/>
    <col min="7" max="7" width="7.21875" style="1" customWidth="1"/>
    <col min="8" max="8" width="8.109375" style="1" customWidth="1"/>
    <col min="9" max="9" width="8.5546875" style="1" customWidth="1"/>
    <col min="10" max="12" width="6" style="1" customWidth="1"/>
    <col min="13" max="13" width="5.88671875" style="1" bestFit="1" customWidth="1"/>
    <col min="14" max="14" width="5.88671875" style="1" customWidth="1"/>
    <col min="15" max="17" width="5.6640625" style="1" customWidth="1"/>
    <col min="18" max="21" width="10" style="1" customWidth="1"/>
    <col min="22" max="22" width="6.6640625" style="1" customWidth="1"/>
    <col min="23" max="23" width="5" style="1" customWidth="1"/>
    <col min="24" max="24" width="4" style="1" bestFit="1" customWidth="1"/>
    <col min="25" max="25" width="10" style="1" customWidth="1"/>
    <col min="26" max="26" width="5.5546875" style="1" customWidth="1"/>
    <col min="27" max="27" width="4.44140625" style="1" customWidth="1"/>
    <col min="28" max="29" width="10" style="1" customWidth="1"/>
    <col min="30" max="16384" width="8.88671875" style="1"/>
  </cols>
  <sheetData>
    <row r="1" spans="1:21">
      <c r="U1" s="24"/>
    </row>
    <row r="2" spans="1:21" ht="31.5" customHeight="1" thickBot="1">
      <c r="E2" s="27"/>
      <c r="F2" s="27"/>
      <c r="G2" s="27"/>
      <c r="H2" s="27"/>
      <c r="I2" s="97" t="s">
        <v>25</v>
      </c>
      <c r="J2" s="97"/>
      <c r="K2" s="97"/>
      <c r="L2" s="97"/>
      <c r="M2" s="34"/>
      <c r="N2" s="34"/>
    </row>
    <row r="3" spans="1:21" ht="31.5" customHeight="1" thickTop="1" thickBot="1">
      <c r="A3" s="35" t="s">
        <v>10</v>
      </c>
      <c r="B3" s="185" t="s">
        <v>11</v>
      </c>
      <c r="C3" s="185"/>
      <c r="D3" s="185"/>
      <c r="E3" s="185"/>
      <c r="F3" s="36" t="s">
        <v>12</v>
      </c>
      <c r="I3" s="118">
        <f>+請求書【取引先控】!I3</f>
        <v>45230</v>
      </c>
      <c r="J3" s="118"/>
      <c r="K3" s="118"/>
      <c r="L3" s="31" t="s">
        <v>24</v>
      </c>
      <c r="N3" s="31"/>
    </row>
    <row r="4" spans="1:21" ht="29.25" customHeight="1">
      <c r="I4" s="27"/>
      <c r="J4" s="25"/>
      <c r="K4" s="25"/>
      <c r="L4" s="25"/>
      <c r="O4" s="71" t="s">
        <v>13</v>
      </c>
      <c r="P4" s="72"/>
      <c r="Q4" s="32"/>
      <c r="R4" s="32"/>
      <c r="S4" s="32"/>
      <c r="T4" s="32"/>
      <c r="U4" s="33"/>
    </row>
    <row r="5" spans="1:21" ht="29.25" customHeight="1" thickBot="1">
      <c r="B5" s="22" t="s">
        <v>37</v>
      </c>
      <c r="O5" s="69" t="s">
        <v>33</v>
      </c>
      <c r="P5" s="70"/>
      <c r="Q5" s="28"/>
      <c r="R5" s="28"/>
      <c r="S5" s="28"/>
      <c r="T5" s="28"/>
      <c r="U5" s="29"/>
    </row>
    <row r="6" spans="1:21" ht="14.25" customHeight="1" thickBot="1"/>
    <row r="7" spans="1:21" ht="15" customHeight="1">
      <c r="A7" s="65" t="s">
        <v>42</v>
      </c>
      <c r="B7" s="66"/>
      <c r="C7" s="175">
        <f>IF(請求書【取引先控】!C7="","",請求書【取引先控】!C7)</f>
        <v>5100000</v>
      </c>
      <c r="D7" s="175"/>
      <c r="E7" s="175"/>
      <c r="F7" s="176" t="s">
        <v>35</v>
      </c>
      <c r="G7" s="177">
        <f>+IF(請求書【取引先控】!G7="","",請求書【取引先控】!G7)</f>
        <v>510000</v>
      </c>
      <c r="H7" s="178"/>
      <c r="O7" s="179" t="s">
        <v>26</v>
      </c>
      <c r="P7" s="180"/>
      <c r="Q7" s="26" t="s">
        <v>31</v>
      </c>
      <c r="R7" s="38" t="str">
        <f>IF(請求書【取引先控】!R7="","",請求書【取引先控】!R7)</f>
        <v>651-0088</v>
      </c>
      <c r="S7" s="38"/>
      <c r="T7" s="38"/>
      <c r="U7" s="39"/>
    </row>
    <row r="8" spans="1:21" ht="22.5" customHeight="1">
      <c r="A8" s="67"/>
      <c r="B8" s="68"/>
      <c r="C8" s="158"/>
      <c r="D8" s="158"/>
      <c r="E8" s="158"/>
      <c r="F8" s="160"/>
      <c r="G8" s="137"/>
      <c r="H8" s="173"/>
      <c r="O8" s="181"/>
      <c r="P8" s="182"/>
      <c r="Q8" s="171" t="str">
        <f>IF(請求書【取引先控】!Q8="","",請求書【取引先控】!Q8)</f>
        <v>神戸市中央区三宮町7-5-9</v>
      </c>
      <c r="R8" s="171"/>
      <c r="S8" s="171"/>
      <c r="T8" s="171"/>
      <c r="U8" s="172"/>
    </row>
    <row r="9" spans="1:21" ht="14.25" customHeight="1">
      <c r="A9" s="129" t="s">
        <v>46</v>
      </c>
      <c r="B9" s="130"/>
      <c r="C9" s="158" t="str">
        <f>+IF(請求書【取引先控】!C9=0,"",請求書【取引先控】!C9)</f>
        <v/>
      </c>
      <c r="D9" s="158"/>
      <c r="E9" s="158"/>
      <c r="F9" s="160" t="s">
        <v>35</v>
      </c>
      <c r="G9" s="137" t="str">
        <f>IF(請求書【取引先控】!G9=0,"",請求書【取引先控】!G9)</f>
        <v/>
      </c>
      <c r="H9" s="173"/>
      <c r="O9" s="102" t="s">
        <v>27</v>
      </c>
      <c r="P9" s="103"/>
      <c r="Q9" s="174" t="str">
        <f>IF(請求書【取引先控】!Q9="","",請求書【取引先控】!Q9)</f>
        <v>株式会社 〇〇〇</v>
      </c>
      <c r="R9" s="174"/>
      <c r="S9" s="174"/>
      <c r="T9" s="174"/>
      <c r="U9" s="40"/>
    </row>
    <row r="10" spans="1:21" ht="22.5" customHeight="1">
      <c r="A10" s="67"/>
      <c r="B10" s="68"/>
      <c r="C10" s="158"/>
      <c r="D10" s="158"/>
      <c r="E10" s="158"/>
      <c r="F10" s="160"/>
      <c r="G10" s="137"/>
      <c r="H10" s="173"/>
      <c r="O10" s="102"/>
      <c r="P10" s="103"/>
      <c r="Q10" s="174"/>
      <c r="R10" s="174"/>
      <c r="S10" s="174"/>
      <c r="T10" s="174"/>
      <c r="U10" s="48"/>
    </row>
    <row r="11" spans="1:21" ht="18.75" customHeight="1">
      <c r="A11" s="123" t="s">
        <v>40</v>
      </c>
      <c r="B11" s="124"/>
      <c r="C11" s="158" t="str">
        <f>+IF(請求書【取引先控】!C11=0,"",請求書【取引先控】!C11)</f>
        <v/>
      </c>
      <c r="D11" s="158"/>
      <c r="E11" s="158"/>
      <c r="F11" s="160" t="s">
        <v>41</v>
      </c>
      <c r="G11" s="160"/>
      <c r="H11" s="162"/>
      <c r="O11" s="102" t="s">
        <v>44</v>
      </c>
      <c r="P11" s="103"/>
      <c r="Q11" s="170" t="str">
        <f>IF(請求書【取引先控】!Q11="","",請求書【取引先控】!Q11)</f>
        <v>078-222-2222</v>
      </c>
      <c r="R11" s="170"/>
      <c r="S11" s="170"/>
      <c r="T11" s="170"/>
      <c r="U11" s="41"/>
    </row>
    <row r="12" spans="1:21" ht="18.75" customHeight="1" thickBot="1">
      <c r="A12" s="183"/>
      <c r="B12" s="184"/>
      <c r="C12" s="159"/>
      <c r="D12" s="159"/>
      <c r="E12" s="159"/>
      <c r="F12" s="161"/>
      <c r="G12" s="161"/>
      <c r="H12" s="163"/>
      <c r="O12" s="102" t="s">
        <v>45</v>
      </c>
      <c r="P12" s="103"/>
      <c r="Q12" s="170" t="str">
        <f>IF(請求書【取引先控】!Q12="","",請求書【取引先控】!Q12)</f>
        <v>078-222-2200</v>
      </c>
      <c r="R12" s="170"/>
      <c r="S12" s="170"/>
      <c r="T12" s="170"/>
      <c r="U12" s="41"/>
    </row>
    <row r="13" spans="1:21" ht="18.75" customHeight="1" thickTop="1">
      <c r="A13" s="73" t="s">
        <v>43</v>
      </c>
      <c r="B13" s="74"/>
      <c r="C13" s="164">
        <f>IF(請求書【取引先控】!C13="","",請求書【取引先控】!C13)</f>
        <v>5610000</v>
      </c>
      <c r="D13" s="165"/>
      <c r="E13" s="166"/>
      <c r="O13" s="119" t="s">
        <v>30</v>
      </c>
      <c r="P13" s="120"/>
      <c r="Q13" s="21" t="s">
        <v>32</v>
      </c>
      <c r="R13" s="147">
        <f>IF(請求書【取引先控】!R13="","",請求書【取引先控】!R13)</f>
        <v>1234567891023</v>
      </c>
      <c r="S13" s="147"/>
      <c r="T13" s="147"/>
      <c r="U13" s="148"/>
    </row>
    <row r="14" spans="1:21" ht="18.75" customHeight="1" thickBot="1">
      <c r="A14" s="75"/>
      <c r="B14" s="76"/>
      <c r="C14" s="167"/>
      <c r="D14" s="168"/>
      <c r="E14" s="169"/>
    </row>
    <row r="15" spans="1:21" ht="14.25" customHeight="1"/>
    <row r="16" spans="1:21" ht="37.5" customHeight="1">
      <c r="A16" s="52" t="s">
        <v>13</v>
      </c>
      <c r="B16" s="52"/>
      <c r="C16" s="149" t="str">
        <f>IF(請求書【取引先控】!C16="","",請求書【取引先控】!C16)</f>
        <v>ｸﾞﾙｰﾌﾟﾎｰﾑ燈3新築工事</v>
      </c>
      <c r="D16" s="150"/>
      <c r="E16" s="150"/>
      <c r="F16" s="150"/>
      <c r="G16" s="150"/>
      <c r="H16" s="151"/>
    </row>
    <row r="17" spans="1:19" ht="37.5" customHeight="1">
      <c r="A17" s="52" t="s">
        <v>14</v>
      </c>
      <c r="B17" s="52"/>
      <c r="C17" s="152" t="str">
        <f>IF(請求書【取引先控】!C17="","",請求書【取引先控】!C17)</f>
        <v>〇〇工事</v>
      </c>
      <c r="D17" s="153"/>
      <c r="E17" s="153"/>
      <c r="F17" s="153"/>
      <c r="G17" s="153"/>
      <c r="H17" s="154"/>
      <c r="O17" s="22"/>
      <c r="Q17" s="22"/>
      <c r="S17" s="22"/>
    </row>
    <row r="18" spans="1:19" ht="37.5" customHeight="1">
      <c r="A18" s="84" t="s">
        <v>21</v>
      </c>
      <c r="B18" s="84"/>
      <c r="C18" s="155">
        <f>IF(請求書【取引先控】!C18="","",請求書【取引先控】!C18)</f>
        <v>45179</v>
      </c>
      <c r="D18" s="155"/>
      <c r="E18" s="132" t="s">
        <v>22</v>
      </c>
      <c r="F18" s="133"/>
      <c r="G18" s="156">
        <f>IF(請求書【取引先控】!G18="","",請求書【取引先控】!G18)</f>
        <v>1589467</v>
      </c>
      <c r="H18" s="157"/>
      <c r="O18" s="22"/>
      <c r="Q18" s="22"/>
      <c r="S18" s="22"/>
    </row>
    <row r="19" spans="1:19" ht="14.25" customHeight="1">
      <c r="O19" s="22"/>
      <c r="Q19" s="22"/>
      <c r="S19" s="22"/>
    </row>
    <row r="20" spans="1:19" ht="34.5" customHeight="1">
      <c r="A20" s="96" t="s">
        <v>15</v>
      </c>
      <c r="B20" s="95" t="s">
        <v>36</v>
      </c>
      <c r="C20" s="95"/>
      <c r="D20" s="137">
        <f>IF(請求書【取引先控】!D20=0,"",請求書【取引先控】!D20)</f>
        <v>10000000</v>
      </c>
      <c r="E20" s="137"/>
      <c r="F20" s="137"/>
      <c r="Q20" s="22"/>
      <c r="R20" s="22"/>
      <c r="S20" s="22"/>
    </row>
    <row r="21" spans="1:19" ht="34.5" customHeight="1">
      <c r="A21" s="96"/>
      <c r="B21" s="95" t="s">
        <v>23</v>
      </c>
      <c r="C21" s="95"/>
      <c r="D21" s="137" t="str">
        <f>IF(請求書【取引先控】!D21=0,"",請求書【取引先控】!D21)</f>
        <v/>
      </c>
      <c r="E21" s="137"/>
      <c r="F21" s="137"/>
      <c r="S21" s="22"/>
    </row>
    <row r="22" spans="1:19" ht="39.75" customHeight="1">
      <c r="A22" s="132" t="s">
        <v>16</v>
      </c>
      <c r="B22" s="136"/>
      <c r="C22" s="133"/>
      <c r="D22" s="137">
        <f>IF(請求書【取引先控】!D22=0,"",請求書【取引先控】!D22)</f>
        <v>9000000</v>
      </c>
      <c r="E22" s="137"/>
      <c r="F22" s="137"/>
      <c r="S22" s="22"/>
    </row>
    <row r="23" spans="1:19" ht="19.5" customHeight="1">
      <c r="A23" s="93" t="s">
        <v>38</v>
      </c>
      <c r="B23" s="94"/>
      <c r="C23" s="138"/>
      <c r="D23" s="139">
        <f>IF(請求書【取引先控】!D23=0,"",請求書【取引先控】!D23)</f>
        <v>8100000</v>
      </c>
      <c r="E23" s="140"/>
      <c r="F23" s="141"/>
      <c r="S23" s="22"/>
    </row>
    <row r="24" spans="1:19" ht="19.5" customHeight="1">
      <c r="A24" s="37" t="s">
        <v>39</v>
      </c>
      <c r="B24" s="145">
        <f>IF(請求書【取引先控】!B24="","",請求書【取引先控】!B24)</f>
        <v>90</v>
      </c>
      <c r="C24" s="146"/>
      <c r="D24" s="142"/>
      <c r="E24" s="143"/>
      <c r="F24" s="144"/>
      <c r="S24" s="22"/>
    </row>
    <row r="25" spans="1:19" ht="39.75" customHeight="1">
      <c r="A25" s="132" t="s">
        <v>17</v>
      </c>
      <c r="B25" s="136"/>
      <c r="C25" s="133"/>
      <c r="D25" s="137">
        <f>IF(請求書【取引先控】!D25="","",請求書【取引先控】!D25)</f>
        <v>3000000</v>
      </c>
      <c r="E25" s="137"/>
      <c r="F25" s="137"/>
    </row>
    <row r="26" spans="1:19" ht="39.75" customHeight="1">
      <c r="A26" s="132" t="s">
        <v>18</v>
      </c>
      <c r="B26" s="136"/>
      <c r="C26" s="133"/>
      <c r="D26" s="137">
        <f>IF(請求書【取引先控】!D26=0,"",請求書【取引先控】!D26)</f>
        <v>5100000</v>
      </c>
      <c r="E26" s="137"/>
      <c r="F26" s="137"/>
    </row>
    <row r="27" spans="1:19" ht="39.75" customHeight="1">
      <c r="A27" s="132" t="s">
        <v>19</v>
      </c>
      <c r="B27" s="136"/>
      <c r="C27" s="133"/>
      <c r="D27" s="137">
        <f>IF(請求書【取引先控】!D27=0,"",請求書【取引先控】!D27)</f>
        <v>5100000</v>
      </c>
      <c r="E27" s="137"/>
      <c r="F27" s="137"/>
    </row>
    <row r="28" spans="1:19" ht="39.75" customHeight="1">
      <c r="A28" s="132" t="s">
        <v>20</v>
      </c>
      <c r="B28" s="136"/>
      <c r="C28" s="133"/>
      <c r="D28" s="137">
        <f>IF(請求書【取引先控】!D28="","",請求書【取引先控】!D28)</f>
        <v>1900000</v>
      </c>
      <c r="E28" s="137"/>
      <c r="F28" s="137"/>
    </row>
    <row r="29" spans="1:19" ht="21" customHeight="1"/>
    <row r="30" spans="1:19" ht="21" customHeight="1"/>
    <row r="31" spans="1:19" ht="21" customHeight="1"/>
    <row r="32" spans="1:19" ht="21" customHeight="1"/>
    <row r="33" s="1" customFormat="1" ht="21" customHeight="1"/>
    <row r="34" s="1" customFormat="1" ht="21" customHeight="1"/>
    <row r="35" s="1" customFormat="1" ht="21" customHeight="1"/>
    <row r="36" s="1" customFormat="1" ht="21" customHeight="1"/>
    <row r="37" s="1" customFormat="1" ht="21" customHeight="1"/>
    <row r="38" s="1" customFormat="1" ht="21" customHeight="1"/>
    <row r="39" s="1" customFormat="1" ht="21" customHeight="1"/>
    <row r="42" s="1" customFormat="1" ht="17.25" customHeight="1"/>
    <row r="43" s="1" customFormat="1"/>
    <row r="44" s="1" customFormat="1"/>
    <row r="45" s="1" customFormat="1"/>
  </sheetData>
  <mergeCells count="55">
    <mergeCell ref="I2:L2"/>
    <mergeCell ref="B3:E3"/>
    <mergeCell ref="I3:K3"/>
    <mergeCell ref="O4:P4"/>
    <mergeCell ref="O5:P5"/>
    <mergeCell ref="Q11:T11"/>
    <mergeCell ref="O12:P12"/>
    <mergeCell ref="Q12:T12"/>
    <mergeCell ref="Q8:U8"/>
    <mergeCell ref="A9:B10"/>
    <mergeCell ref="C9:E10"/>
    <mergeCell ref="F9:F10"/>
    <mergeCell ref="G9:H10"/>
    <mergeCell ref="O9:P10"/>
    <mergeCell ref="Q9:T10"/>
    <mergeCell ref="A7:B8"/>
    <mergeCell ref="C7:E8"/>
    <mergeCell ref="F7:F8"/>
    <mergeCell ref="G7:H8"/>
    <mergeCell ref="O7:P8"/>
    <mergeCell ref="A11:B12"/>
    <mergeCell ref="C11:E12"/>
    <mergeCell ref="F11:F12"/>
    <mergeCell ref="G11:H12"/>
    <mergeCell ref="O11:P11"/>
    <mergeCell ref="A13:B14"/>
    <mergeCell ref="C13:E14"/>
    <mergeCell ref="O13:P13"/>
    <mergeCell ref="R13:U13"/>
    <mergeCell ref="A16:B16"/>
    <mergeCell ref="C16:H16"/>
    <mergeCell ref="A22:C22"/>
    <mergeCell ref="D22:F22"/>
    <mergeCell ref="A17:B17"/>
    <mergeCell ref="C17:H17"/>
    <mergeCell ref="A18:B18"/>
    <mergeCell ref="C18:D18"/>
    <mergeCell ref="E18:F18"/>
    <mergeCell ref="G18:H18"/>
    <mergeCell ref="A20:A21"/>
    <mergeCell ref="B20:C20"/>
    <mergeCell ref="D20:F20"/>
    <mergeCell ref="B21:C21"/>
    <mergeCell ref="D21:F21"/>
    <mergeCell ref="A27:C27"/>
    <mergeCell ref="D27:F27"/>
    <mergeCell ref="A28:C28"/>
    <mergeCell ref="D28:F28"/>
    <mergeCell ref="A23:C23"/>
    <mergeCell ref="D23:F24"/>
    <mergeCell ref="B24:C24"/>
    <mergeCell ref="A25:C25"/>
    <mergeCell ref="D25:F25"/>
    <mergeCell ref="A26:C26"/>
    <mergeCell ref="D26:F26"/>
  </mergeCells>
  <phoneticPr fontId="1"/>
  <printOptions horizontalCentered="1" verticalCentered="1"/>
  <pageMargins left="0.51181102362204722" right="0.51181102362204722" top="0.55118110236220474" bottom="0.35433070866141736" header="0.31496062992125984" footer="0.31496062992125984"/>
  <pageSetup paperSize="9" scale="68" orientation="landscape" r:id="rId1"/>
  <headerFooter>
    <oddHeader>&amp;C               &amp;R&amp;G</oddHeader>
  </headerFooter>
  <colBreaks count="1" manualBreakCount="1">
    <brk id="21" max="2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ECED8-37E1-425E-9B74-90684C64BDE4}">
  <dimension ref="A1:U42"/>
  <sheetViews>
    <sheetView showGridLines="0" view="pageBreakPreview" zoomScale="65" zoomScaleNormal="75" zoomScaleSheetLayoutView="65" workbookViewId="0">
      <selection activeCell="R14" sqref="R14"/>
    </sheetView>
  </sheetViews>
  <sheetFormatPr defaultRowHeight="14.25"/>
  <cols>
    <col min="1" max="1" width="10.109375" style="1" customWidth="1"/>
    <col min="2" max="2" width="5.5546875" style="1" customWidth="1"/>
    <col min="3" max="3" width="6.44140625" style="1" customWidth="1"/>
    <col min="4" max="4" width="9" style="1" customWidth="1"/>
    <col min="5" max="5" width="7.88671875" style="1" customWidth="1"/>
    <col min="6" max="6" width="7.6640625" style="1" customWidth="1"/>
    <col min="7" max="7" width="7.21875" style="1" customWidth="1"/>
    <col min="8" max="8" width="8.109375" style="1" customWidth="1"/>
    <col min="9" max="9" width="8.5546875" style="1" customWidth="1"/>
    <col min="10" max="12" width="6" style="1" customWidth="1"/>
    <col min="13" max="13" width="5.88671875" style="1" bestFit="1" customWidth="1"/>
    <col min="14" max="14" width="5.88671875" style="1" customWidth="1"/>
    <col min="15" max="17" width="5.6640625" style="1" customWidth="1"/>
    <col min="18" max="21" width="10" style="1" customWidth="1"/>
    <col min="22" max="22" width="6.6640625" style="1" customWidth="1"/>
    <col min="23" max="23" width="5" style="1" customWidth="1"/>
    <col min="24" max="24" width="4" style="1" bestFit="1" customWidth="1"/>
    <col min="25" max="25" width="10" style="1" customWidth="1"/>
    <col min="26" max="26" width="5.5546875" style="1" customWidth="1"/>
    <col min="27" max="27" width="4.44140625" style="1" customWidth="1"/>
    <col min="28" max="29" width="10" style="1" customWidth="1"/>
    <col min="30" max="16384" width="8.88671875" style="1"/>
  </cols>
  <sheetData>
    <row r="1" spans="1:21">
      <c r="U1" s="24"/>
    </row>
    <row r="2" spans="1:21" ht="31.5" customHeight="1" thickBot="1">
      <c r="E2" s="27"/>
      <c r="F2" s="27"/>
      <c r="G2" s="27"/>
      <c r="H2" s="27"/>
      <c r="I2" s="97" t="s">
        <v>25</v>
      </c>
      <c r="J2" s="97"/>
      <c r="K2" s="97"/>
      <c r="L2" s="97"/>
      <c r="M2" s="34"/>
      <c r="N2" s="34"/>
    </row>
    <row r="3" spans="1:21" ht="31.5" customHeight="1" thickTop="1" thickBot="1">
      <c r="A3" s="35" t="s">
        <v>10</v>
      </c>
      <c r="B3" s="109" t="s">
        <v>11</v>
      </c>
      <c r="C3" s="109"/>
      <c r="D3" s="109"/>
      <c r="E3" s="109"/>
      <c r="F3" s="36" t="s">
        <v>12</v>
      </c>
      <c r="I3" s="118">
        <v>45260</v>
      </c>
      <c r="J3" s="118"/>
      <c r="K3" s="118"/>
      <c r="L3" s="31" t="s">
        <v>24</v>
      </c>
      <c r="N3" s="31"/>
    </row>
    <row r="4" spans="1:21" ht="29.25" customHeight="1">
      <c r="I4" s="27"/>
      <c r="J4" s="25"/>
      <c r="K4" s="25"/>
      <c r="L4" s="25"/>
      <c r="O4" s="71" t="s">
        <v>13</v>
      </c>
      <c r="P4" s="72"/>
      <c r="Q4" s="32"/>
      <c r="R4" s="32"/>
      <c r="S4" s="32"/>
      <c r="T4" s="32"/>
      <c r="U4" s="33"/>
    </row>
    <row r="5" spans="1:21" ht="29.25" customHeight="1" thickBot="1">
      <c r="B5" s="22" t="s">
        <v>37</v>
      </c>
      <c r="O5" s="69" t="s">
        <v>33</v>
      </c>
      <c r="P5" s="70"/>
      <c r="Q5" s="28"/>
      <c r="R5" s="28"/>
      <c r="S5" s="28"/>
      <c r="T5" s="28"/>
      <c r="U5" s="29"/>
    </row>
    <row r="6" spans="1:21" ht="14.25" customHeight="1" thickBot="1"/>
    <row r="7" spans="1:21" ht="15" customHeight="1">
      <c r="A7" s="65" t="s">
        <v>42</v>
      </c>
      <c r="B7" s="66"/>
      <c r="C7" s="98">
        <v>300000</v>
      </c>
      <c r="D7" s="98"/>
      <c r="E7" s="98"/>
      <c r="F7" s="110" t="s">
        <v>35</v>
      </c>
      <c r="G7" s="61">
        <f>INT(C7*10%)</f>
        <v>30000</v>
      </c>
      <c r="H7" s="62"/>
      <c r="O7" s="112" t="s">
        <v>26</v>
      </c>
      <c r="P7" s="113"/>
      <c r="Q7" s="26" t="s">
        <v>31</v>
      </c>
      <c r="R7" s="30" t="s">
        <v>84</v>
      </c>
      <c r="S7" s="30"/>
      <c r="T7" s="30"/>
      <c r="U7" s="23"/>
    </row>
    <row r="8" spans="1:21" ht="22.5" customHeight="1">
      <c r="A8" s="67"/>
      <c r="B8" s="68"/>
      <c r="C8" s="99"/>
      <c r="D8" s="99"/>
      <c r="E8" s="99"/>
      <c r="F8" s="111"/>
      <c r="G8" s="63"/>
      <c r="H8" s="64"/>
      <c r="O8" s="114"/>
      <c r="P8" s="115"/>
      <c r="Q8" s="116" t="s">
        <v>94</v>
      </c>
      <c r="R8" s="116"/>
      <c r="S8" s="116"/>
      <c r="T8" s="116"/>
      <c r="U8" s="117"/>
    </row>
    <row r="9" spans="1:21" ht="14.25" customHeight="1">
      <c r="A9" s="129" t="s">
        <v>46</v>
      </c>
      <c r="B9" s="130"/>
      <c r="C9" s="99">
        <v>10000</v>
      </c>
      <c r="D9" s="99"/>
      <c r="E9" s="99"/>
      <c r="F9" s="111" t="s">
        <v>35</v>
      </c>
      <c r="G9" s="63">
        <f>INT(C9*8%)</f>
        <v>800</v>
      </c>
      <c r="H9" s="64"/>
      <c r="O9" s="102" t="s">
        <v>27</v>
      </c>
      <c r="P9" s="103"/>
      <c r="Q9" s="108" t="s">
        <v>89</v>
      </c>
      <c r="R9" s="108"/>
      <c r="S9" s="108"/>
      <c r="T9" s="108"/>
      <c r="U9" s="121" t="s">
        <v>96</v>
      </c>
    </row>
    <row r="10" spans="1:21" ht="22.5" customHeight="1">
      <c r="A10" s="67"/>
      <c r="B10" s="68"/>
      <c r="C10" s="99"/>
      <c r="D10" s="99"/>
      <c r="E10" s="99"/>
      <c r="F10" s="111"/>
      <c r="G10" s="63"/>
      <c r="H10" s="64"/>
      <c r="O10" s="102"/>
      <c r="P10" s="103"/>
      <c r="Q10" s="108"/>
      <c r="R10" s="108"/>
      <c r="S10" s="108"/>
      <c r="T10" s="108"/>
      <c r="U10" s="121"/>
    </row>
    <row r="11" spans="1:21" ht="18.75" customHeight="1">
      <c r="A11" s="123" t="s">
        <v>40</v>
      </c>
      <c r="B11" s="124"/>
      <c r="C11" s="99">
        <v>500</v>
      </c>
      <c r="D11" s="99"/>
      <c r="E11" s="99"/>
      <c r="F11" s="111" t="s">
        <v>41</v>
      </c>
      <c r="G11" s="111"/>
      <c r="H11" s="127"/>
      <c r="O11" s="104" t="s">
        <v>28</v>
      </c>
      <c r="P11" s="105"/>
      <c r="Q11" s="106" t="s">
        <v>90</v>
      </c>
      <c r="R11" s="106"/>
      <c r="S11" s="106"/>
      <c r="T11" s="106"/>
      <c r="U11" s="107"/>
    </row>
    <row r="12" spans="1:21" ht="18.75" customHeight="1" thickBot="1">
      <c r="A12" s="75"/>
      <c r="B12" s="76"/>
      <c r="C12" s="125"/>
      <c r="D12" s="125"/>
      <c r="E12" s="125"/>
      <c r="F12" s="126"/>
      <c r="G12" s="126"/>
      <c r="H12" s="128"/>
      <c r="O12" s="104" t="s">
        <v>29</v>
      </c>
      <c r="P12" s="105"/>
      <c r="Q12" s="106" t="s">
        <v>93</v>
      </c>
      <c r="R12" s="106"/>
      <c r="S12" s="106"/>
      <c r="T12" s="106"/>
      <c r="U12" s="107"/>
    </row>
    <row r="13" spans="1:21" ht="18.75" customHeight="1">
      <c r="A13" s="73" t="s">
        <v>43</v>
      </c>
      <c r="B13" s="74"/>
      <c r="C13" s="77">
        <f>SUM(C7:E11,G7:H11)</f>
        <v>341300</v>
      </c>
      <c r="D13" s="78"/>
      <c r="E13" s="79"/>
      <c r="O13" s="119" t="s">
        <v>30</v>
      </c>
      <c r="P13" s="120"/>
      <c r="Q13" s="21" t="s">
        <v>32</v>
      </c>
      <c r="R13" s="100">
        <v>1234567891024</v>
      </c>
      <c r="S13" s="100"/>
      <c r="T13" s="100"/>
      <c r="U13" s="101"/>
    </row>
    <row r="14" spans="1:21" ht="18.75" customHeight="1" thickBot="1">
      <c r="A14" s="75"/>
      <c r="B14" s="76"/>
      <c r="C14" s="80"/>
      <c r="D14" s="81"/>
      <c r="E14" s="82"/>
    </row>
    <row r="15" spans="1:21" ht="14.25" customHeight="1"/>
    <row r="16" spans="1:21" ht="37.5" customHeight="1">
      <c r="A16" s="52" t="s">
        <v>13</v>
      </c>
      <c r="B16" s="52"/>
      <c r="C16" s="55" t="s">
        <v>34</v>
      </c>
      <c r="D16" s="56"/>
      <c r="E16" s="56"/>
      <c r="F16" s="56"/>
      <c r="G16" s="56"/>
      <c r="H16" s="57"/>
    </row>
    <row r="17" spans="1:19" ht="37.5" customHeight="1">
      <c r="A17" s="52" t="s">
        <v>14</v>
      </c>
      <c r="B17" s="52"/>
      <c r="C17" s="58" t="s">
        <v>47</v>
      </c>
      <c r="D17" s="59"/>
      <c r="E17" s="59"/>
      <c r="F17" s="59"/>
      <c r="G17" s="59"/>
      <c r="H17" s="60"/>
      <c r="O17" s="22"/>
      <c r="Q17" s="22"/>
      <c r="S17" s="22"/>
    </row>
    <row r="18" spans="1:19" ht="37.5" customHeight="1">
      <c r="A18" s="84" t="s">
        <v>21</v>
      </c>
      <c r="B18" s="84"/>
      <c r="C18" s="155"/>
      <c r="D18" s="155"/>
      <c r="E18" s="132" t="s">
        <v>22</v>
      </c>
      <c r="F18" s="133"/>
      <c r="G18" s="156"/>
      <c r="H18" s="157"/>
      <c r="O18" s="22"/>
      <c r="Q18" s="22"/>
      <c r="S18" s="22"/>
    </row>
    <row r="19" spans="1:19" ht="14.25" customHeight="1">
      <c r="O19" s="22"/>
      <c r="Q19" s="22"/>
      <c r="S19" s="22"/>
    </row>
    <row r="20" spans="1:19" ht="34.5" customHeight="1">
      <c r="A20" s="96" t="s">
        <v>15</v>
      </c>
      <c r="B20" s="95" t="s">
        <v>36</v>
      </c>
      <c r="C20" s="95"/>
      <c r="D20" s="137"/>
      <c r="E20" s="137"/>
      <c r="F20" s="137"/>
      <c r="Q20" s="22"/>
      <c r="R20" s="22"/>
      <c r="S20" s="22"/>
    </row>
    <row r="21" spans="1:19" ht="34.5" customHeight="1">
      <c r="A21" s="96"/>
      <c r="B21" s="95" t="s">
        <v>23</v>
      </c>
      <c r="C21" s="95"/>
      <c r="D21" s="137"/>
      <c r="E21" s="137"/>
      <c r="F21" s="137"/>
      <c r="S21" s="22"/>
    </row>
    <row r="22" spans="1:19" ht="39.75" customHeight="1">
      <c r="A22" s="84" t="s">
        <v>16</v>
      </c>
      <c r="B22" s="84"/>
      <c r="C22" s="84"/>
      <c r="D22" s="187"/>
      <c r="E22" s="187"/>
      <c r="F22" s="187"/>
      <c r="S22" s="22"/>
    </row>
    <row r="23" spans="1:19" ht="20.25" customHeight="1">
      <c r="A23" s="93" t="s">
        <v>38</v>
      </c>
      <c r="B23" s="94"/>
      <c r="C23" s="94"/>
      <c r="D23" s="188"/>
      <c r="E23" s="189"/>
      <c r="F23" s="190"/>
      <c r="S23" s="22"/>
    </row>
    <row r="24" spans="1:19" ht="20.25" customHeight="1">
      <c r="A24" s="37" t="s">
        <v>39</v>
      </c>
      <c r="B24" s="145">
        <v>90</v>
      </c>
      <c r="C24" s="145"/>
      <c r="D24" s="191"/>
      <c r="E24" s="192"/>
      <c r="F24" s="193"/>
      <c r="S24" s="22"/>
    </row>
    <row r="25" spans="1:19" ht="39.75" customHeight="1">
      <c r="A25" s="84" t="s">
        <v>17</v>
      </c>
      <c r="B25" s="135"/>
      <c r="C25" s="135"/>
      <c r="D25" s="186"/>
      <c r="E25" s="186"/>
      <c r="F25" s="186"/>
    </row>
    <row r="26" spans="1:19" ht="39.75" customHeight="1">
      <c r="A26" s="84" t="s">
        <v>18</v>
      </c>
      <c r="B26" s="84"/>
      <c r="C26" s="84"/>
      <c r="D26" s="137"/>
      <c r="E26" s="137"/>
      <c r="F26" s="137"/>
    </row>
    <row r="27" spans="1:19" ht="39.75" customHeight="1">
      <c r="A27" s="84" t="s">
        <v>19</v>
      </c>
      <c r="B27" s="84"/>
      <c r="C27" s="84"/>
      <c r="D27" s="137"/>
      <c r="E27" s="137"/>
      <c r="F27" s="137"/>
    </row>
    <row r="28" spans="1:19" ht="39.75" customHeight="1">
      <c r="A28" s="84" t="s">
        <v>20</v>
      </c>
      <c r="B28" s="84"/>
      <c r="C28" s="84"/>
      <c r="D28" s="137"/>
      <c r="E28" s="137"/>
      <c r="F28" s="137"/>
    </row>
    <row r="29" spans="1:19" ht="21" customHeight="1"/>
    <row r="30" spans="1:19" ht="21" customHeight="1"/>
    <row r="31" spans="1:19" ht="21" customHeight="1"/>
    <row r="32" spans="1:19" ht="21" customHeight="1">
      <c r="E32" s="122"/>
      <c r="F32" s="122"/>
      <c r="G32" s="122"/>
      <c r="H32" s="122"/>
      <c r="I32" s="122"/>
    </row>
    <row r="33" spans="5:9" ht="21" customHeight="1">
      <c r="E33" s="122"/>
      <c r="F33" s="122"/>
      <c r="G33" s="122"/>
      <c r="H33" s="122"/>
      <c r="I33" s="122"/>
    </row>
    <row r="34" spans="5:9" ht="21" customHeight="1"/>
    <row r="35" spans="5:9" ht="21" customHeight="1"/>
    <row r="36" spans="5:9" ht="21" customHeight="1"/>
    <row r="37" spans="5:9" ht="21" customHeight="1"/>
    <row r="38" spans="5:9" ht="21" customHeight="1"/>
    <row r="39" spans="5:9" ht="21" customHeight="1"/>
    <row r="42" spans="5:9" ht="17.25" customHeight="1"/>
  </sheetData>
  <mergeCells count="57">
    <mergeCell ref="U9:U10"/>
    <mergeCell ref="I2:L2"/>
    <mergeCell ref="B3:E3"/>
    <mergeCell ref="I3:K3"/>
    <mergeCell ref="O4:P4"/>
    <mergeCell ref="O5:P5"/>
    <mergeCell ref="Q11:U11"/>
    <mergeCell ref="O12:P12"/>
    <mergeCell ref="Q12:U12"/>
    <mergeCell ref="Q8:U8"/>
    <mergeCell ref="A9:B10"/>
    <mergeCell ref="C9:E10"/>
    <mergeCell ref="F9:F10"/>
    <mergeCell ref="G9:H10"/>
    <mergeCell ref="O9:P10"/>
    <mergeCell ref="Q9:T10"/>
    <mergeCell ref="A7:B8"/>
    <mergeCell ref="C7:E8"/>
    <mergeCell ref="F7:F8"/>
    <mergeCell ref="G7:H8"/>
    <mergeCell ref="O7:P8"/>
    <mergeCell ref="A11:B12"/>
    <mergeCell ref="C11:E12"/>
    <mergeCell ref="F11:F12"/>
    <mergeCell ref="G11:H12"/>
    <mergeCell ref="O11:P11"/>
    <mergeCell ref="A13:B14"/>
    <mergeCell ref="C13:E14"/>
    <mergeCell ref="O13:P13"/>
    <mergeCell ref="R13:U13"/>
    <mergeCell ref="A16:B16"/>
    <mergeCell ref="C16:H16"/>
    <mergeCell ref="A17:B17"/>
    <mergeCell ref="C17:H17"/>
    <mergeCell ref="A18:B18"/>
    <mergeCell ref="C18:D18"/>
    <mergeCell ref="E18:F18"/>
    <mergeCell ref="G18:H18"/>
    <mergeCell ref="A26:C26"/>
    <mergeCell ref="D26:F26"/>
    <mergeCell ref="A20:A21"/>
    <mergeCell ref="B20:C20"/>
    <mergeCell ref="D20:F20"/>
    <mergeCell ref="B21:C21"/>
    <mergeCell ref="D21:F21"/>
    <mergeCell ref="A22:C22"/>
    <mergeCell ref="D22:F22"/>
    <mergeCell ref="A23:C23"/>
    <mergeCell ref="D23:F24"/>
    <mergeCell ref="B24:C24"/>
    <mergeCell ref="E32:I33"/>
    <mergeCell ref="A25:C25"/>
    <mergeCell ref="D25:F25"/>
    <mergeCell ref="A27:C27"/>
    <mergeCell ref="D27:F27"/>
    <mergeCell ref="A28:C28"/>
    <mergeCell ref="D28:F28"/>
  </mergeCells>
  <phoneticPr fontId="1"/>
  <printOptions horizontalCentered="1" verticalCentered="1"/>
  <pageMargins left="0.51181102362204722" right="0.51181102362204722" top="0.55118110236220474" bottom="0.35433070866141736" header="0.31496062992125984" footer="0.31496062992125984"/>
  <pageSetup paperSize="9" scale="70" orientation="landscape" cellComments="asDisplayed" r:id="rId1"/>
  <headerFooter>
    <oddHeader>&amp;C               &amp;R&amp;G</oddHeader>
  </headerFooter>
  <colBreaks count="1" manualBreakCount="1">
    <brk id="21" max="2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8C2D2-6AF9-43A5-AECA-E35A4CF5DBFD}">
  <dimension ref="A1:U45"/>
  <sheetViews>
    <sheetView view="pageBreakPreview" zoomScale="70" zoomScaleNormal="70" zoomScaleSheetLayoutView="70" workbookViewId="0">
      <selection activeCell="Q13" sqref="Q13"/>
    </sheetView>
  </sheetViews>
  <sheetFormatPr defaultRowHeight="14.25"/>
  <cols>
    <col min="1" max="1" width="10.109375" style="1" customWidth="1"/>
    <col min="2" max="2" width="5.5546875" style="1" customWidth="1"/>
    <col min="3" max="3" width="6.44140625" style="1" customWidth="1"/>
    <col min="4" max="4" width="9" style="1" customWidth="1"/>
    <col min="5" max="5" width="7.88671875" style="1" customWidth="1"/>
    <col min="6" max="6" width="7.77734375" style="1" customWidth="1"/>
    <col min="7" max="7" width="7.21875" style="1" customWidth="1"/>
    <col min="8" max="8" width="8.109375" style="1" customWidth="1"/>
    <col min="9" max="9" width="8.5546875" style="1" customWidth="1"/>
    <col min="10" max="12" width="6" style="1" customWidth="1"/>
    <col min="13" max="13" width="5.88671875" style="1" bestFit="1" customWidth="1"/>
    <col min="14" max="14" width="5.88671875" style="1" customWidth="1"/>
    <col min="15" max="17" width="5.6640625" style="1" customWidth="1"/>
    <col min="18" max="21" width="10" style="1" customWidth="1"/>
    <col min="22" max="22" width="6.6640625" style="1" customWidth="1"/>
    <col min="23" max="23" width="5" style="1" customWidth="1"/>
    <col min="24" max="24" width="4" style="1" bestFit="1" customWidth="1"/>
    <col min="25" max="25" width="10" style="1" customWidth="1"/>
    <col min="26" max="26" width="5.5546875" style="1" customWidth="1"/>
    <col min="27" max="27" width="4.44140625" style="1" customWidth="1"/>
    <col min="28" max="29" width="10" style="1" customWidth="1"/>
    <col min="30" max="16384" width="8.88671875" style="1"/>
  </cols>
  <sheetData>
    <row r="1" spans="1:21">
      <c r="U1" s="24"/>
    </row>
    <row r="2" spans="1:21" ht="31.5" customHeight="1" thickBot="1">
      <c r="E2" s="27"/>
      <c r="F2" s="27"/>
      <c r="G2" s="27"/>
      <c r="H2" s="27"/>
      <c r="I2" s="97" t="s">
        <v>25</v>
      </c>
      <c r="J2" s="97"/>
      <c r="K2" s="97"/>
      <c r="L2" s="97"/>
      <c r="M2" s="34"/>
      <c r="N2" s="34"/>
    </row>
    <row r="3" spans="1:21" ht="31.5" customHeight="1" thickTop="1" thickBot="1">
      <c r="A3" s="35" t="s">
        <v>10</v>
      </c>
      <c r="B3" s="185" t="s">
        <v>11</v>
      </c>
      <c r="C3" s="185"/>
      <c r="D3" s="185"/>
      <c r="E3" s="185"/>
      <c r="F3" s="36" t="s">
        <v>12</v>
      </c>
      <c r="I3" s="118">
        <f>+〔契約外〕請求書【取引先控】!I3</f>
        <v>45260</v>
      </c>
      <c r="J3" s="118"/>
      <c r="K3" s="118"/>
      <c r="L3" s="31" t="s">
        <v>24</v>
      </c>
      <c r="N3" s="31"/>
    </row>
    <row r="4" spans="1:21" ht="29.25" customHeight="1">
      <c r="I4" s="27"/>
      <c r="J4" s="25"/>
      <c r="K4" s="25"/>
      <c r="L4" s="25"/>
      <c r="O4" s="71" t="s">
        <v>13</v>
      </c>
      <c r="P4" s="72"/>
      <c r="Q4" s="32"/>
      <c r="R4" s="32"/>
      <c r="S4" s="32"/>
      <c r="T4" s="32"/>
      <c r="U4" s="33"/>
    </row>
    <row r="5" spans="1:21" ht="29.25" customHeight="1" thickBot="1">
      <c r="B5" s="22" t="s">
        <v>37</v>
      </c>
      <c r="O5" s="69" t="s">
        <v>33</v>
      </c>
      <c r="P5" s="70"/>
      <c r="Q5" s="28"/>
      <c r="R5" s="28"/>
      <c r="S5" s="28"/>
      <c r="T5" s="28"/>
      <c r="U5" s="29"/>
    </row>
    <row r="6" spans="1:21" ht="14.25" customHeight="1" thickBot="1"/>
    <row r="7" spans="1:21" ht="15" customHeight="1">
      <c r="A7" s="65" t="s">
        <v>42</v>
      </c>
      <c r="B7" s="66"/>
      <c r="C7" s="175">
        <f>IF(〔契約外〕請求書【取引先控】!C7="","",〔契約外〕請求書【取引先控】!C7)</f>
        <v>300000</v>
      </c>
      <c r="D7" s="175"/>
      <c r="E7" s="175"/>
      <c r="F7" s="176" t="s">
        <v>35</v>
      </c>
      <c r="G7" s="177">
        <f>+IF(〔契約外〕請求書【取引先控】!G7="","",〔契約外〕請求書【取引先控】!G7)</f>
        <v>30000</v>
      </c>
      <c r="H7" s="178"/>
      <c r="O7" s="179" t="s">
        <v>26</v>
      </c>
      <c r="P7" s="180"/>
      <c r="Q7" s="26" t="s">
        <v>31</v>
      </c>
      <c r="R7" s="38" t="str">
        <f>IF(〔契約外〕請求書【取引先控】!R7="","",〔契約外〕請求書【取引先控】!R7)</f>
        <v>651-0088</v>
      </c>
      <c r="S7" s="38"/>
      <c r="T7" s="38"/>
      <c r="U7" s="39"/>
    </row>
    <row r="8" spans="1:21" ht="22.5" customHeight="1">
      <c r="A8" s="67"/>
      <c r="B8" s="68"/>
      <c r="C8" s="158"/>
      <c r="D8" s="158"/>
      <c r="E8" s="158"/>
      <c r="F8" s="160"/>
      <c r="G8" s="137"/>
      <c r="H8" s="173"/>
      <c r="O8" s="181"/>
      <c r="P8" s="182"/>
      <c r="Q8" s="171" t="str">
        <f>IF(〔契約外〕請求書【取引先控】!Q8="","",〔契約外〕請求書【取引先控】!Q8)</f>
        <v>神戸市中央区三宮町5-6-7</v>
      </c>
      <c r="R8" s="171"/>
      <c r="S8" s="171"/>
      <c r="T8" s="171"/>
      <c r="U8" s="172"/>
    </row>
    <row r="9" spans="1:21" ht="14.25" customHeight="1">
      <c r="A9" s="129" t="s">
        <v>46</v>
      </c>
      <c r="B9" s="130"/>
      <c r="C9" s="158">
        <f>+IF(〔契約外〕請求書【取引先控】!C9=0,"",〔契約外〕請求書【取引先控】!C9)</f>
        <v>10000</v>
      </c>
      <c r="D9" s="158"/>
      <c r="E9" s="158"/>
      <c r="F9" s="160" t="s">
        <v>35</v>
      </c>
      <c r="G9" s="137">
        <f>IF(〔契約外〕請求書【取引先控】!G9=0,"",〔契約外〕請求書【取引先控】!G9)</f>
        <v>800</v>
      </c>
      <c r="H9" s="173"/>
      <c r="O9" s="102" t="s">
        <v>27</v>
      </c>
      <c r="P9" s="103"/>
      <c r="Q9" s="174" t="str">
        <f>IF(〔契約外〕請求書【取引先控】!Q9="","",〔契約外〕請求書【取引先控】!Q9)</f>
        <v>株式会社 〇〇〇</v>
      </c>
      <c r="R9" s="174"/>
      <c r="S9" s="174"/>
      <c r="T9" s="174"/>
      <c r="U9" s="40"/>
    </row>
    <row r="10" spans="1:21" ht="22.5" customHeight="1">
      <c r="A10" s="67"/>
      <c r="B10" s="68"/>
      <c r="C10" s="158"/>
      <c r="D10" s="158"/>
      <c r="E10" s="158"/>
      <c r="F10" s="160"/>
      <c r="G10" s="137"/>
      <c r="H10" s="173"/>
      <c r="O10" s="102"/>
      <c r="P10" s="103"/>
      <c r="Q10" s="174"/>
      <c r="R10" s="174"/>
      <c r="S10" s="174"/>
      <c r="T10" s="174"/>
      <c r="U10" s="48"/>
    </row>
    <row r="11" spans="1:21" ht="18.75" customHeight="1">
      <c r="A11" s="123" t="s">
        <v>40</v>
      </c>
      <c r="B11" s="124"/>
      <c r="C11" s="158">
        <f>+IF(〔契約外〕請求書【取引先控】!C11=0,"",〔契約外〕請求書【取引先控】!C11)</f>
        <v>500</v>
      </c>
      <c r="D11" s="158"/>
      <c r="E11" s="158"/>
      <c r="F11" s="160" t="s">
        <v>41</v>
      </c>
      <c r="G11" s="160"/>
      <c r="H11" s="162"/>
      <c r="O11" s="102" t="s">
        <v>44</v>
      </c>
      <c r="P11" s="103"/>
      <c r="Q11" s="170" t="str">
        <f>IF(〔契約外〕請求書【取引先控】!Q11="","",〔契約外〕請求書【取引先控】!Q11)</f>
        <v>078-222-2222</v>
      </c>
      <c r="R11" s="170"/>
      <c r="S11" s="170"/>
      <c r="T11" s="170"/>
      <c r="U11" s="41"/>
    </row>
    <row r="12" spans="1:21" ht="18.75" customHeight="1" thickBot="1">
      <c r="A12" s="183"/>
      <c r="B12" s="184"/>
      <c r="C12" s="159"/>
      <c r="D12" s="159"/>
      <c r="E12" s="159"/>
      <c r="F12" s="161"/>
      <c r="G12" s="161"/>
      <c r="H12" s="163"/>
      <c r="O12" s="102" t="s">
        <v>45</v>
      </c>
      <c r="P12" s="103"/>
      <c r="Q12" s="170" t="str">
        <f>IF(〔契約外〕請求書【取引先控】!Q12="","",〔契約外〕請求書【取引先控】!Q12)</f>
        <v>078-222-1111</v>
      </c>
      <c r="R12" s="170"/>
      <c r="S12" s="170"/>
      <c r="T12" s="170"/>
      <c r="U12" s="41"/>
    </row>
    <row r="13" spans="1:21" ht="18.75" customHeight="1" thickTop="1">
      <c r="A13" s="73" t="s">
        <v>43</v>
      </c>
      <c r="B13" s="74"/>
      <c r="C13" s="164">
        <f>IF(〔契約外〕請求書【取引先控】!C13="","",〔契約外〕請求書【取引先控】!C13)</f>
        <v>341300</v>
      </c>
      <c r="D13" s="165"/>
      <c r="E13" s="166"/>
      <c r="O13" s="119" t="s">
        <v>30</v>
      </c>
      <c r="P13" s="120"/>
      <c r="Q13" s="21" t="s">
        <v>32</v>
      </c>
      <c r="R13" s="147">
        <f>IF(〔契約外〕請求書【取引先控】!R13="","",〔契約外〕請求書【取引先控】!R13)</f>
        <v>1234567891024</v>
      </c>
      <c r="S13" s="147"/>
      <c r="T13" s="147"/>
      <c r="U13" s="148"/>
    </row>
    <row r="14" spans="1:21" ht="18.75" customHeight="1" thickBot="1">
      <c r="A14" s="75"/>
      <c r="B14" s="76"/>
      <c r="C14" s="167"/>
      <c r="D14" s="168"/>
      <c r="E14" s="169"/>
    </row>
    <row r="15" spans="1:21" ht="14.25" customHeight="1"/>
    <row r="16" spans="1:21" ht="37.5" customHeight="1">
      <c r="A16" s="52" t="s">
        <v>13</v>
      </c>
      <c r="B16" s="52"/>
      <c r="C16" s="194" t="str">
        <f>IF(〔契約外〕請求書【取引先控】!C16="","",〔契約外〕請求書【取引先控】!C16)</f>
        <v>ｸﾞﾙｰﾌﾟﾎｰﾑ燈3新築工事</v>
      </c>
      <c r="D16" s="195"/>
      <c r="E16" s="195"/>
      <c r="F16" s="195"/>
      <c r="G16" s="195"/>
      <c r="H16" s="196"/>
    </row>
    <row r="17" spans="1:19" ht="37.5" customHeight="1">
      <c r="A17" s="52" t="s">
        <v>14</v>
      </c>
      <c r="B17" s="52"/>
      <c r="C17" s="197" t="str">
        <f>IF(〔契約外〕請求書【取引先控】!C17="","",〔契約外〕請求書【取引先控】!C17)</f>
        <v>〇〇工事</v>
      </c>
      <c r="D17" s="198"/>
      <c r="E17" s="198"/>
      <c r="F17" s="198"/>
      <c r="G17" s="198"/>
      <c r="H17" s="199"/>
      <c r="O17" s="22"/>
      <c r="Q17" s="22"/>
      <c r="S17" s="22"/>
    </row>
    <row r="18" spans="1:19" ht="37.5" customHeight="1">
      <c r="A18" s="84" t="s">
        <v>21</v>
      </c>
      <c r="B18" s="84"/>
      <c r="C18" s="155"/>
      <c r="D18" s="155"/>
      <c r="E18" s="132" t="s">
        <v>22</v>
      </c>
      <c r="F18" s="133"/>
      <c r="G18" s="156"/>
      <c r="H18" s="157"/>
      <c r="O18" s="22"/>
      <c r="Q18" s="22"/>
      <c r="S18" s="22"/>
    </row>
    <row r="19" spans="1:19" ht="14.25" customHeight="1">
      <c r="O19" s="22"/>
      <c r="Q19" s="22"/>
      <c r="S19" s="22"/>
    </row>
    <row r="20" spans="1:19" ht="34.5" customHeight="1">
      <c r="A20" s="96" t="s">
        <v>15</v>
      </c>
      <c r="B20" s="95" t="s">
        <v>36</v>
      </c>
      <c r="C20" s="95"/>
      <c r="D20" s="137"/>
      <c r="E20" s="137"/>
      <c r="F20" s="137"/>
      <c r="Q20" s="22"/>
      <c r="R20" s="22"/>
      <c r="S20" s="22"/>
    </row>
    <row r="21" spans="1:19" ht="34.5" customHeight="1">
      <c r="A21" s="96"/>
      <c r="B21" s="95" t="s">
        <v>23</v>
      </c>
      <c r="C21" s="95"/>
      <c r="D21" s="137"/>
      <c r="E21" s="137"/>
      <c r="F21" s="137"/>
      <c r="S21" s="22"/>
    </row>
    <row r="22" spans="1:19" ht="39.75" customHeight="1">
      <c r="A22" s="132" t="s">
        <v>16</v>
      </c>
      <c r="B22" s="136"/>
      <c r="C22" s="133"/>
      <c r="D22" s="137"/>
      <c r="E22" s="137"/>
      <c r="F22" s="137"/>
      <c r="S22" s="22"/>
    </row>
    <row r="23" spans="1:19" ht="19.5" customHeight="1">
      <c r="A23" s="93" t="s">
        <v>38</v>
      </c>
      <c r="B23" s="94"/>
      <c r="C23" s="138"/>
      <c r="D23" s="139"/>
      <c r="E23" s="140"/>
      <c r="F23" s="141"/>
      <c r="S23" s="22"/>
    </row>
    <row r="24" spans="1:19" ht="19.5" customHeight="1">
      <c r="A24" s="37" t="s">
        <v>39</v>
      </c>
      <c r="B24" s="145">
        <f>IF(請求書【取引先控】!B24="","",請求書【取引先控】!B24)</f>
        <v>90</v>
      </c>
      <c r="C24" s="146"/>
      <c r="D24" s="142"/>
      <c r="E24" s="143"/>
      <c r="F24" s="144"/>
      <c r="S24" s="22"/>
    </row>
    <row r="25" spans="1:19" ht="39.75" customHeight="1">
      <c r="A25" s="132" t="s">
        <v>17</v>
      </c>
      <c r="B25" s="136"/>
      <c r="C25" s="133"/>
      <c r="D25" s="137"/>
      <c r="E25" s="137"/>
      <c r="F25" s="137"/>
    </row>
    <row r="26" spans="1:19" ht="39.75" customHeight="1">
      <c r="A26" s="132" t="s">
        <v>18</v>
      </c>
      <c r="B26" s="136"/>
      <c r="C26" s="133"/>
      <c r="D26" s="137"/>
      <c r="E26" s="137"/>
      <c r="F26" s="137"/>
    </row>
    <row r="27" spans="1:19" ht="39.75" customHeight="1">
      <c r="A27" s="132" t="s">
        <v>19</v>
      </c>
      <c r="B27" s="136"/>
      <c r="C27" s="133"/>
      <c r="D27" s="137"/>
      <c r="E27" s="137"/>
      <c r="F27" s="137"/>
    </row>
    <row r="28" spans="1:19" ht="39.75" customHeight="1">
      <c r="A28" s="132" t="s">
        <v>20</v>
      </c>
      <c r="B28" s="136"/>
      <c r="C28" s="133"/>
      <c r="D28" s="137"/>
      <c r="E28" s="137"/>
      <c r="F28" s="137"/>
    </row>
    <row r="29" spans="1:19" ht="21" customHeight="1"/>
    <row r="30" spans="1:19" ht="21" customHeight="1"/>
    <row r="31" spans="1:19" ht="21" customHeight="1"/>
    <row r="32" spans="1:19" ht="21" customHeight="1"/>
    <row r="33" s="1" customFormat="1" ht="21" customHeight="1"/>
    <row r="34" s="1" customFormat="1" ht="21" customHeight="1"/>
    <row r="35" s="1" customFormat="1" ht="21" customHeight="1"/>
    <row r="36" s="1" customFormat="1" ht="21" customHeight="1"/>
    <row r="37" s="1" customFormat="1" ht="21" customHeight="1"/>
    <row r="38" s="1" customFormat="1" ht="21" customHeight="1"/>
    <row r="39" s="1" customFormat="1" ht="21" customHeight="1"/>
    <row r="42" s="1" customFormat="1" ht="17.25" customHeight="1"/>
    <row r="43" s="1" customFormat="1"/>
    <row r="44" s="1" customFormat="1"/>
    <row r="45" s="1" customFormat="1"/>
  </sheetData>
  <mergeCells count="55">
    <mergeCell ref="Q12:T12"/>
    <mergeCell ref="A13:B14"/>
    <mergeCell ref="C13:E14"/>
    <mergeCell ref="R13:U13"/>
    <mergeCell ref="O11:P11"/>
    <mergeCell ref="O12:P12"/>
    <mergeCell ref="O13:P13"/>
    <mergeCell ref="Q11:T11"/>
    <mergeCell ref="A27:C27"/>
    <mergeCell ref="A28:C28"/>
    <mergeCell ref="D28:F28"/>
    <mergeCell ref="D27:F27"/>
    <mergeCell ref="A23:C23"/>
    <mergeCell ref="A25:C25"/>
    <mergeCell ref="A26:C26"/>
    <mergeCell ref="D26:F26"/>
    <mergeCell ref="D25:F25"/>
    <mergeCell ref="D23:F24"/>
    <mergeCell ref="B24:C24"/>
    <mergeCell ref="A20:A21"/>
    <mergeCell ref="B20:C20"/>
    <mergeCell ref="B21:C21"/>
    <mergeCell ref="O7:P8"/>
    <mergeCell ref="A22:C22"/>
    <mergeCell ref="D22:F22"/>
    <mergeCell ref="D21:F21"/>
    <mergeCell ref="D20:F20"/>
    <mergeCell ref="A16:B16"/>
    <mergeCell ref="C16:H16"/>
    <mergeCell ref="A17:B17"/>
    <mergeCell ref="C17:H17"/>
    <mergeCell ref="A18:B18"/>
    <mergeCell ref="C18:D18"/>
    <mergeCell ref="G18:H18"/>
    <mergeCell ref="C9:E10"/>
    <mergeCell ref="O4:P4"/>
    <mergeCell ref="O5:P5"/>
    <mergeCell ref="Q8:U8"/>
    <mergeCell ref="G7:H8"/>
    <mergeCell ref="G9:H10"/>
    <mergeCell ref="O9:P10"/>
    <mergeCell ref="Q9:T10"/>
    <mergeCell ref="I2:L2"/>
    <mergeCell ref="B3:E3"/>
    <mergeCell ref="I3:K3"/>
    <mergeCell ref="E18:F18"/>
    <mergeCell ref="A7:B8"/>
    <mergeCell ref="C7:E8"/>
    <mergeCell ref="F7:F8"/>
    <mergeCell ref="A9:B10"/>
    <mergeCell ref="F9:F10"/>
    <mergeCell ref="A11:B12"/>
    <mergeCell ref="C11:E12"/>
    <mergeCell ref="F11:F12"/>
    <mergeCell ref="G11:H12"/>
  </mergeCells>
  <phoneticPr fontId="1"/>
  <printOptions horizontalCentered="1" verticalCentered="1"/>
  <pageMargins left="0.51181102362204722" right="0.51181102362204722" top="0.55118110236220474" bottom="0.35433070866141736" header="0.31496062992125984" footer="0.31496062992125984"/>
  <pageSetup paperSize="9" scale="68" orientation="landscape" r:id="rId1"/>
  <headerFooter>
    <oddHeader>&amp;C               &amp;R&amp;G</oddHeader>
  </headerFooter>
  <colBreaks count="1" manualBreakCount="1">
    <brk id="21" max="2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BB058-FF34-4612-906B-6CAEDF9234F5}">
  <dimension ref="A1:U45"/>
  <sheetViews>
    <sheetView view="pageBreakPreview" zoomScale="70" zoomScaleNormal="70" zoomScaleSheetLayoutView="70" workbookViewId="0">
      <selection activeCell="G22" sqref="G22"/>
    </sheetView>
  </sheetViews>
  <sheetFormatPr defaultRowHeight="14.25"/>
  <cols>
    <col min="1" max="1" width="10.109375" style="1" customWidth="1"/>
    <col min="2" max="2" width="5.5546875" style="1" customWidth="1"/>
    <col min="3" max="3" width="6.44140625" style="1" customWidth="1"/>
    <col min="4" max="4" width="9" style="1" customWidth="1"/>
    <col min="5" max="5" width="7.88671875" style="1" customWidth="1"/>
    <col min="6" max="6" width="7.77734375" style="1" customWidth="1"/>
    <col min="7" max="7" width="7.21875" style="1" customWidth="1"/>
    <col min="8" max="8" width="8.109375" style="1" customWidth="1"/>
    <col min="9" max="9" width="8.5546875" style="1" customWidth="1"/>
    <col min="10" max="12" width="6" style="1" customWidth="1"/>
    <col min="13" max="13" width="5.88671875" style="1" bestFit="1" customWidth="1"/>
    <col min="14" max="14" width="5.88671875" style="1" customWidth="1"/>
    <col min="15" max="17" width="5.6640625" style="1" customWidth="1"/>
    <col min="18" max="21" width="10" style="1" customWidth="1"/>
    <col min="22" max="22" width="6.6640625" style="1" customWidth="1"/>
    <col min="23" max="23" width="5" style="1" customWidth="1"/>
    <col min="24" max="24" width="4" style="1" bestFit="1" customWidth="1"/>
    <col min="25" max="25" width="10" style="1" customWidth="1"/>
    <col min="26" max="26" width="5.5546875" style="1" customWidth="1"/>
    <col min="27" max="27" width="4.44140625" style="1" customWidth="1"/>
    <col min="28" max="29" width="10" style="1" customWidth="1"/>
    <col min="30" max="16384" width="8.88671875" style="1"/>
  </cols>
  <sheetData>
    <row r="1" spans="1:21">
      <c r="U1" s="24"/>
    </row>
    <row r="2" spans="1:21" ht="31.5" customHeight="1" thickBot="1">
      <c r="E2" s="27"/>
      <c r="F2" s="27"/>
      <c r="G2" s="27"/>
      <c r="H2" s="27"/>
      <c r="I2" s="97" t="s">
        <v>25</v>
      </c>
      <c r="J2" s="97"/>
      <c r="K2" s="97"/>
      <c r="L2" s="97"/>
      <c r="M2" s="34"/>
      <c r="N2" s="34"/>
    </row>
    <row r="3" spans="1:21" ht="31.5" customHeight="1" thickTop="1" thickBot="1">
      <c r="A3" s="35" t="s">
        <v>10</v>
      </c>
      <c r="B3" s="185" t="s">
        <v>11</v>
      </c>
      <c r="C3" s="185"/>
      <c r="D3" s="185"/>
      <c r="E3" s="185"/>
      <c r="F3" s="36" t="s">
        <v>12</v>
      </c>
      <c r="I3" s="200" t="s">
        <v>99</v>
      </c>
      <c r="J3" s="200"/>
      <c r="K3" s="200"/>
      <c r="L3" s="50" t="s">
        <v>24</v>
      </c>
      <c r="N3" s="31"/>
    </row>
    <row r="4" spans="1:21" ht="29.25" customHeight="1">
      <c r="I4" s="27"/>
      <c r="J4" s="25"/>
      <c r="K4" s="25"/>
      <c r="L4" s="25"/>
      <c r="O4" s="71" t="s">
        <v>13</v>
      </c>
      <c r="P4" s="72"/>
      <c r="Q4" s="32"/>
      <c r="R4" s="32"/>
      <c r="S4" s="32"/>
      <c r="T4" s="32"/>
      <c r="U4" s="33"/>
    </row>
    <row r="5" spans="1:21" ht="29.25" customHeight="1" thickBot="1">
      <c r="B5" s="22" t="s">
        <v>37</v>
      </c>
      <c r="O5" s="69" t="s">
        <v>33</v>
      </c>
      <c r="P5" s="70"/>
      <c r="Q5" s="28"/>
      <c r="R5" s="28"/>
      <c r="S5" s="28"/>
      <c r="T5" s="28"/>
      <c r="U5" s="29"/>
    </row>
    <row r="6" spans="1:21" ht="14.25" customHeight="1" thickBot="1"/>
    <row r="7" spans="1:21" ht="15" customHeight="1">
      <c r="A7" s="65" t="s">
        <v>42</v>
      </c>
      <c r="B7" s="66"/>
      <c r="C7" s="175"/>
      <c r="D7" s="175"/>
      <c r="E7" s="175"/>
      <c r="F7" s="176" t="s">
        <v>35</v>
      </c>
      <c r="G7" s="177"/>
      <c r="H7" s="178"/>
      <c r="O7" s="179" t="s">
        <v>26</v>
      </c>
      <c r="P7" s="180"/>
      <c r="Q7" s="26" t="s">
        <v>31</v>
      </c>
      <c r="R7" s="38"/>
      <c r="S7" s="38"/>
      <c r="T7" s="38"/>
      <c r="U7" s="39"/>
    </row>
    <row r="8" spans="1:21" ht="22.5" customHeight="1">
      <c r="A8" s="67"/>
      <c r="B8" s="68"/>
      <c r="C8" s="158"/>
      <c r="D8" s="158"/>
      <c r="E8" s="158"/>
      <c r="F8" s="160"/>
      <c r="G8" s="137"/>
      <c r="H8" s="173"/>
      <c r="O8" s="181"/>
      <c r="P8" s="182"/>
      <c r="Q8" s="171"/>
      <c r="R8" s="171"/>
      <c r="S8" s="171"/>
      <c r="T8" s="171"/>
      <c r="U8" s="172"/>
    </row>
    <row r="9" spans="1:21" ht="14.25" customHeight="1">
      <c r="A9" s="129" t="s">
        <v>46</v>
      </c>
      <c r="B9" s="130"/>
      <c r="C9" s="158"/>
      <c r="D9" s="158"/>
      <c r="E9" s="158"/>
      <c r="F9" s="160" t="s">
        <v>35</v>
      </c>
      <c r="G9" s="137"/>
      <c r="H9" s="173"/>
      <c r="O9" s="102" t="s">
        <v>27</v>
      </c>
      <c r="P9" s="103"/>
      <c r="Q9" s="174"/>
      <c r="R9" s="174"/>
      <c r="S9" s="174"/>
      <c r="T9" s="174"/>
      <c r="U9" s="40"/>
    </row>
    <row r="10" spans="1:21" ht="22.5" customHeight="1">
      <c r="A10" s="67"/>
      <c r="B10" s="68"/>
      <c r="C10" s="158"/>
      <c r="D10" s="158"/>
      <c r="E10" s="158"/>
      <c r="F10" s="160"/>
      <c r="G10" s="137"/>
      <c r="H10" s="173"/>
      <c r="O10" s="102"/>
      <c r="P10" s="103"/>
      <c r="Q10" s="174"/>
      <c r="R10" s="174"/>
      <c r="S10" s="174"/>
      <c r="T10" s="174"/>
      <c r="U10" s="48"/>
    </row>
    <row r="11" spans="1:21" ht="18.75" customHeight="1">
      <c r="A11" s="123" t="s">
        <v>40</v>
      </c>
      <c r="B11" s="124"/>
      <c r="C11" s="158"/>
      <c r="D11" s="158"/>
      <c r="E11" s="158"/>
      <c r="F11" s="160" t="s">
        <v>41</v>
      </c>
      <c r="G11" s="160"/>
      <c r="H11" s="162"/>
      <c r="O11" s="102" t="s">
        <v>44</v>
      </c>
      <c r="P11" s="103"/>
      <c r="Q11" s="170"/>
      <c r="R11" s="170"/>
      <c r="S11" s="170"/>
      <c r="T11" s="170"/>
      <c r="U11" s="41"/>
    </row>
    <row r="12" spans="1:21" ht="18.75" customHeight="1" thickBot="1">
      <c r="A12" s="183"/>
      <c r="B12" s="184"/>
      <c r="C12" s="159"/>
      <c r="D12" s="159"/>
      <c r="E12" s="159"/>
      <c r="F12" s="161"/>
      <c r="G12" s="161"/>
      <c r="H12" s="163"/>
      <c r="O12" s="102" t="s">
        <v>45</v>
      </c>
      <c r="P12" s="103"/>
      <c r="Q12" s="170"/>
      <c r="R12" s="170"/>
      <c r="S12" s="170"/>
      <c r="T12" s="170"/>
      <c r="U12" s="41"/>
    </row>
    <row r="13" spans="1:21" ht="18.75" customHeight="1" thickTop="1">
      <c r="A13" s="73" t="s">
        <v>43</v>
      </c>
      <c r="B13" s="74"/>
      <c r="C13" s="164"/>
      <c r="D13" s="165"/>
      <c r="E13" s="166"/>
      <c r="O13" s="119" t="s">
        <v>30</v>
      </c>
      <c r="P13" s="120"/>
      <c r="Q13" s="21" t="s">
        <v>32</v>
      </c>
      <c r="R13" s="147"/>
      <c r="S13" s="147"/>
      <c r="T13" s="147"/>
      <c r="U13" s="148"/>
    </row>
    <row r="14" spans="1:21" ht="18.75" customHeight="1" thickBot="1">
      <c r="A14" s="75"/>
      <c r="B14" s="76"/>
      <c r="C14" s="167"/>
      <c r="D14" s="168"/>
      <c r="E14" s="169"/>
    </row>
    <row r="15" spans="1:21" ht="14.25" customHeight="1"/>
    <row r="16" spans="1:21" ht="37.5" customHeight="1">
      <c r="A16" s="52" t="s">
        <v>13</v>
      </c>
      <c r="B16" s="52"/>
      <c r="C16" s="194"/>
      <c r="D16" s="195"/>
      <c r="E16" s="195"/>
      <c r="F16" s="195"/>
      <c r="G16" s="195"/>
      <c r="H16" s="196"/>
    </row>
    <row r="17" spans="1:19" ht="37.5" customHeight="1">
      <c r="A17" s="52" t="s">
        <v>14</v>
      </c>
      <c r="B17" s="52"/>
      <c r="C17" s="197"/>
      <c r="D17" s="198"/>
      <c r="E17" s="198"/>
      <c r="F17" s="198"/>
      <c r="G17" s="198"/>
      <c r="H17" s="199"/>
      <c r="O17" s="22"/>
      <c r="Q17" s="22"/>
      <c r="S17" s="22"/>
    </row>
    <row r="18" spans="1:19" ht="37.5" customHeight="1">
      <c r="A18" s="84" t="s">
        <v>21</v>
      </c>
      <c r="B18" s="84"/>
      <c r="C18" s="155"/>
      <c r="D18" s="155"/>
      <c r="E18" s="132" t="s">
        <v>22</v>
      </c>
      <c r="F18" s="133"/>
      <c r="G18" s="156"/>
      <c r="H18" s="157"/>
      <c r="O18" s="22"/>
      <c r="Q18" s="22"/>
      <c r="S18" s="22"/>
    </row>
    <row r="19" spans="1:19" ht="14.25" customHeight="1">
      <c r="O19" s="22"/>
      <c r="Q19" s="22"/>
      <c r="S19" s="22"/>
    </row>
    <row r="20" spans="1:19" ht="34.5" customHeight="1">
      <c r="A20" s="96" t="s">
        <v>15</v>
      </c>
      <c r="B20" s="95" t="s">
        <v>36</v>
      </c>
      <c r="C20" s="95"/>
      <c r="D20" s="137"/>
      <c r="E20" s="137"/>
      <c r="F20" s="137"/>
      <c r="Q20" s="22"/>
      <c r="R20" s="22"/>
      <c r="S20" s="22"/>
    </row>
    <row r="21" spans="1:19" ht="34.5" customHeight="1">
      <c r="A21" s="96"/>
      <c r="B21" s="95" t="s">
        <v>23</v>
      </c>
      <c r="C21" s="95"/>
      <c r="D21" s="137"/>
      <c r="E21" s="137"/>
      <c r="F21" s="137"/>
      <c r="S21" s="22"/>
    </row>
    <row r="22" spans="1:19" ht="39.75" customHeight="1">
      <c r="A22" s="132" t="s">
        <v>16</v>
      </c>
      <c r="B22" s="136"/>
      <c r="C22" s="133"/>
      <c r="D22" s="137"/>
      <c r="E22" s="137"/>
      <c r="F22" s="137"/>
      <c r="S22" s="22"/>
    </row>
    <row r="23" spans="1:19" ht="19.5" customHeight="1">
      <c r="A23" s="93" t="s">
        <v>38</v>
      </c>
      <c r="B23" s="94"/>
      <c r="C23" s="138"/>
      <c r="D23" s="139"/>
      <c r="E23" s="140"/>
      <c r="F23" s="141"/>
      <c r="S23" s="22"/>
    </row>
    <row r="24" spans="1:19" ht="19.5" customHeight="1">
      <c r="A24" s="37" t="s">
        <v>39</v>
      </c>
      <c r="B24" s="145">
        <f>IF(請求書【取引先控】!B24="","",請求書【取引先控】!B24)</f>
        <v>90</v>
      </c>
      <c r="C24" s="146"/>
      <c r="D24" s="142"/>
      <c r="E24" s="143"/>
      <c r="F24" s="144"/>
      <c r="S24" s="22"/>
    </row>
    <row r="25" spans="1:19" ht="39.75" customHeight="1">
      <c r="A25" s="132" t="s">
        <v>17</v>
      </c>
      <c r="B25" s="136"/>
      <c r="C25" s="133"/>
      <c r="D25" s="137"/>
      <c r="E25" s="137"/>
      <c r="F25" s="137"/>
    </row>
    <row r="26" spans="1:19" ht="39.75" customHeight="1">
      <c r="A26" s="132" t="s">
        <v>18</v>
      </c>
      <c r="B26" s="136"/>
      <c r="C26" s="133"/>
      <c r="D26" s="137"/>
      <c r="E26" s="137"/>
      <c r="F26" s="137"/>
    </row>
    <row r="27" spans="1:19" ht="39.75" customHeight="1">
      <c r="A27" s="132" t="s">
        <v>19</v>
      </c>
      <c r="B27" s="136"/>
      <c r="C27" s="133"/>
      <c r="D27" s="137"/>
      <c r="E27" s="137"/>
      <c r="F27" s="137"/>
    </row>
    <row r="28" spans="1:19" ht="39.75" customHeight="1">
      <c r="A28" s="132" t="s">
        <v>20</v>
      </c>
      <c r="B28" s="136"/>
      <c r="C28" s="133"/>
      <c r="D28" s="137"/>
      <c r="E28" s="137"/>
      <c r="F28" s="137"/>
    </row>
    <row r="29" spans="1:19" ht="21" customHeight="1"/>
    <row r="30" spans="1:19" ht="21" customHeight="1"/>
    <row r="31" spans="1:19" ht="21" customHeight="1"/>
    <row r="32" spans="1:19" ht="21" customHeight="1"/>
    <row r="33" s="1" customFormat="1" ht="21" customHeight="1"/>
    <row r="34" s="1" customFormat="1" ht="21" customHeight="1"/>
    <row r="35" s="1" customFormat="1" ht="21" customHeight="1"/>
    <row r="36" s="1" customFormat="1" ht="21" customHeight="1"/>
    <row r="37" s="1" customFormat="1" ht="21" customHeight="1"/>
    <row r="38" s="1" customFormat="1" ht="21" customHeight="1"/>
    <row r="39" s="1" customFormat="1" ht="21" customHeight="1"/>
    <row r="42" s="1" customFormat="1" ht="17.25" customHeight="1"/>
    <row r="43" s="1" customFormat="1"/>
    <row r="44" s="1" customFormat="1"/>
    <row r="45" s="1" customFormat="1"/>
  </sheetData>
  <mergeCells count="55">
    <mergeCell ref="I2:L2"/>
    <mergeCell ref="B3:E3"/>
    <mergeCell ref="I3:K3"/>
    <mergeCell ref="O4:P4"/>
    <mergeCell ref="O5:P5"/>
    <mergeCell ref="Q11:T11"/>
    <mergeCell ref="O12:P12"/>
    <mergeCell ref="Q12:T12"/>
    <mergeCell ref="Q8:U8"/>
    <mergeCell ref="A9:B10"/>
    <mergeCell ref="C9:E10"/>
    <mergeCell ref="F9:F10"/>
    <mergeCell ref="G9:H10"/>
    <mergeCell ref="O9:P10"/>
    <mergeCell ref="Q9:T10"/>
    <mergeCell ref="A7:B8"/>
    <mergeCell ref="C7:E8"/>
    <mergeCell ref="F7:F8"/>
    <mergeCell ref="G7:H8"/>
    <mergeCell ref="O7:P8"/>
    <mergeCell ref="A11:B12"/>
    <mergeCell ref="C11:E12"/>
    <mergeCell ref="F11:F12"/>
    <mergeCell ref="G11:H12"/>
    <mergeCell ref="O11:P11"/>
    <mergeCell ref="A13:B14"/>
    <mergeCell ref="C13:E14"/>
    <mergeCell ref="O13:P13"/>
    <mergeCell ref="R13:U13"/>
    <mergeCell ref="A16:B16"/>
    <mergeCell ref="C16:H16"/>
    <mergeCell ref="A22:C22"/>
    <mergeCell ref="D22:F22"/>
    <mergeCell ref="A17:B17"/>
    <mergeCell ref="C17:H17"/>
    <mergeCell ref="A18:B18"/>
    <mergeCell ref="C18:D18"/>
    <mergeCell ref="E18:F18"/>
    <mergeCell ref="G18:H18"/>
    <mergeCell ref="A20:A21"/>
    <mergeCell ref="B20:C20"/>
    <mergeCell ref="D20:F20"/>
    <mergeCell ref="B21:C21"/>
    <mergeCell ref="D21:F21"/>
    <mergeCell ref="A27:C27"/>
    <mergeCell ref="D27:F27"/>
    <mergeCell ref="A28:C28"/>
    <mergeCell ref="D28:F28"/>
    <mergeCell ref="A23:C23"/>
    <mergeCell ref="D23:F24"/>
    <mergeCell ref="B24:C24"/>
    <mergeCell ref="A25:C25"/>
    <mergeCell ref="D25:F25"/>
    <mergeCell ref="A26:C26"/>
    <mergeCell ref="D26:F26"/>
  </mergeCells>
  <phoneticPr fontId="1"/>
  <printOptions horizontalCentered="1" verticalCentered="1"/>
  <pageMargins left="0.51181102362204722" right="0.51181102362204722" top="0.55118110236220474" bottom="0.35433070866141736" header="0.31496062992125984" footer="0.31496062992125984"/>
  <pageSetup paperSize="9" scale="68" orientation="landscape" r:id="rId1"/>
  <headerFooter>
    <oddHeader>&amp;C               &amp;R&amp;G</oddHeader>
  </headerFooter>
  <colBreaks count="1" manualBreakCount="1">
    <brk id="21" max="2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E3F66-E227-D847-88CC-A6E06798F494}">
  <sheetPr>
    <pageSetUpPr fitToPage="1"/>
  </sheetPr>
  <dimension ref="C1:T21"/>
  <sheetViews>
    <sheetView zoomScale="60" zoomScaleNormal="60" workbookViewId="0">
      <selection activeCell="D27" sqref="D27"/>
    </sheetView>
  </sheetViews>
  <sheetFormatPr defaultColWidth="11.5546875" defaultRowHeight="19.5"/>
  <cols>
    <col min="1" max="1" width="4.44140625" customWidth="1"/>
    <col min="2" max="2" width="5.6640625" customWidth="1"/>
    <col min="3" max="3" width="39.44140625" customWidth="1"/>
    <col min="4" max="4" width="36.5546875" customWidth="1"/>
    <col min="5" max="5" width="12.109375" customWidth="1"/>
    <col min="6" max="6" width="3.44140625" customWidth="1"/>
    <col min="7" max="20" width="6.44140625" customWidth="1"/>
    <col min="21" max="21" width="4.6640625" customWidth="1"/>
  </cols>
  <sheetData>
    <row r="1" spans="3:20" ht="56.1" customHeight="1" thickBot="1"/>
    <row r="2" spans="3:20" ht="39.950000000000003" customHeight="1" thickTop="1">
      <c r="C2" s="17" t="s">
        <v>8</v>
      </c>
      <c r="D2" s="18" t="s">
        <v>7</v>
      </c>
      <c r="E2" s="203" t="s">
        <v>6</v>
      </c>
      <c r="F2" s="203"/>
      <c r="G2" s="18" t="s">
        <v>5</v>
      </c>
      <c r="H2" s="203" t="s">
        <v>4</v>
      </c>
      <c r="I2" s="203"/>
      <c r="J2" s="203" t="s">
        <v>3</v>
      </c>
      <c r="K2" s="203"/>
      <c r="L2" s="203"/>
      <c r="M2" s="19" t="s">
        <v>1</v>
      </c>
      <c r="N2" s="203" t="s">
        <v>2</v>
      </c>
      <c r="O2" s="203"/>
      <c r="P2" s="204"/>
      <c r="Q2" s="20" t="s">
        <v>1</v>
      </c>
      <c r="R2" s="203" t="s">
        <v>0</v>
      </c>
      <c r="S2" s="203"/>
      <c r="T2" s="205"/>
    </row>
    <row r="3" spans="3:20" ht="39.950000000000003" customHeight="1">
      <c r="C3" s="15"/>
      <c r="D3" s="14"/>
      <c r="E3" s="11"/>
      <c r="F3" s="12"/>
      <c r="G3" s="14"/>
      <c r="H3" s="11"/>
      <c r="I3" s="12"/>
      <c r="J3" s="11"/>
      <c r="K3" s="10"/>
      <c r="L3" s="12"/>
      <c r="M3" s="14"/>
      <c r="N3" s="11"/>
      <c r="O3" s="10"/>
      <c r="P3" s="13"/>
      <c r="Q3" s="12"/>
      <c r="R3" s="11"/>
      <c r="S3" s="10"/>
      <c r="T3" s="9"/>
    </row>
    <row r="4" spans="3:20" ht="39.950000000000003" customHeight="1">
      <c r="C4" s="15"/>
      <c r="D4" s="14"/>
      <c r="E4" s="11"/>
      <c r="F4" s="12"/>
      <c r="G4" s="14"/>
      <c r="H4" s="11"/>
      <c r="I4" s="12"/>
      <c r="J4" s="11"/>
      <c r="K4" s="10"/>
      <c r="L4" s="12"/>
      <c r="M4" s="14"/>
      <c r="N4" s="11"/>
      <c r="O4" s="10"/>
      <c r="P4" s="13"/>
      <c r="Q4" s="12"/>
      <c r="R4" s="11"/>
      <c r="S4" s="10"/>
      <c r="T4" s="9"/>
    </row>
    <row r="5" spans="3:20" ht="39.950000000000003" customHeight="1">
      <c r="C5" s="15"/>
      <c r="D5" s="14"/>
      <c r="E5" s="11"/>
      <c r="F5" s="12"/>
      <c r="G5" s="14"/>
      <c r="H5" s="11"/>
      <c r="I5" s="12"/>
      <c r="J5" s="11"/>
      <c r="K5" s="10"/>
      <c r="L5" s="12"/>
      <c r="M5" s="14"/>
      <c r="N5" s="11"/>
      <c r="O5" s="10"/>
      <c r="P5" s="13"/>
      <c r="Q5" s="12"/>
      <c r="R5" s="11"/>
      <c r="S5" s="10"/>
      <c r="T5" s="9"/>
    </row>
    <row r="6" spans="3:20" ht="39.950000000000003" customHeight="1">
      <c r="C6" s="15"/>
      <c r="D6" s="14"/>
      <c r="E6" s="11"/>
      <c r="F6" s="12"/>
      <c r="G6" s="14"/>
      <c r="H6" s="11"/>
      <c r="I6" s="12"/>
      <c r="J6" s="11"/>
      <c r="K6" s="10"/>
      <c r="L6" s="12"/>
      <c r="M6" s="14"/>
      <c r="N6" s="11"/>
      <c r="O6" s="10"/>
      <c r="P6" s="13"/>
      <c r="Q6" s="12"/>
      <c r="R6" s="11"/>
      <c r="S6" s="10"/>
      <c r="T6" s="9"/>
    </row>
    <row r="7" spans="3:20" ht="39.950000000000003" customHeight="1">
      <c r="C7" s="15"/>
      <c r="D7" s="14"/>
      <c r="E7" s="11"/>
      <c r="F7" s="12"/>
      <c r="G7" s="14"/>
      <c r="H7" s="11"/>
      <c r="I7" s="12"/>
      <c r="J7" s="11"/>
      <c r="K7" s="10"/>
      <c r="L7" s="12"/>
      <c r="M7" s="14"/>
      <c r="N7" s="11"/>
      <c r="O7" s="10"/>
      <c r="P7" s="13"/>
      <c r="Q7" s="12"/>
      <c r="R7" s="11"/>
      <c r="S7" s="10"/>
      <c r="T7" s="9"/>
    </row>
    <row r="8" spans="3:20" ht="39.950000000000003" customHeight="1">
      <c r="C8" s="15"/>
      <c r="D8" s="14"/>
      <c r="E8" s="11"/>
      <c r="F8" s="12"/>
      <c r="G8" s="14"/>
      <c r="H8" s="11"/>
      <c r="I8" s="12"/>
      <c r="J8" s="11"/>
      <c r="K8" s="10"/>
      <c r="L8" s="12"/>
      <c r="M8" s="14"/>
      <c r="N8" s="11"/>
      <c r="O8" s="10"/>
      <c r="P8" s="13"/>
      <c r="Q8" s="12"/>
      <c r="R8" s="11"/>
      <c r="S8" s="10"/>
      <c r="T8" s="9"/>
    </row>
    <row r="9" spans="3:20" ht="39.950000000000003" customHeight="1">
      <c r="C9" s="15"/>
      <c r="D9" s="14"/>
      <c r="E9" s="11"/>
      <c r="F9" s="12"/>
      <c r="G9" s="14"/>
      <c r="H9" s="11"/>
      <c r="I9" s="12"/>
      <c r="J9" s="11"/>
      <c r="K9" s="10"/>
      <c r="L9" s="12"/>
      <c r="M9" s="14"/>
      <c r="N9" s="11"/>
      <c r="O9" s="10"/>
      <c r="P9" s="13"/>
      <c r="Q9" s="12"/>
      <c r="R9" s="11"/>
      <c r="S9" s="10"/>
      <c r="T9" s="9"/>
    </row>
    <row r="10" spans="3:20" ht="39.950000000000003" customHeight="1">
      <c r="C10" s="15"/>
      <c r="D10" s="14"/>
      <c r="E10" s="11"/>
      <c r="F10" s="12"/>
      <c r="G10" s="14"/>
      <c r="H10" s="11"/>
      <c r="I10" s="12"/>
      <c r="J10" s="11"/>
      <c r="K10" s="10"/>
      <c r="L10" s="12"/>
      <c r="M10" s="14"/>
      <c r="N10" s="11"/>
      <c r="O10" s="10"/>
      <c r="P10" s="13"/>
      <c r="Q10" s="12"/>
      <c r="R10" s="11"/>
      <c r="S10" s="10"/>
      <c r="T10" s="9"/>
    </row>
    <row r="11" spans="3:20" ht="39.950000000000003" customHeight="1">
      <c r="C11" s="15"/>
      <c r="D11" s="14"/>
      <c r="E11" s="11"/>
      <c r="F11" s="12"/>
      <c r="G11" s="14"/>
      <c r="H11" s="11"/>
      <c r="I11" s="12"/>
      <c r="J11" s="11"/>
      <c r="K11" s="10"/>
      <c r="L11" s="12"/>
      <c r="M11" s="14"/>
      <c r="N11" s="11"/>
      <c r="O11" s="10"/>
      <c r="P11" s="13"/>
      <c r="Q11" s="12"/>
      <c r="R11" s="11"/>
      <c r="S11" s="10"/>
      <c r="T11" s="9"/>
    </row>
    <row r="12" spans="3:20" ht="39.950000000000003" customHeight="1">
      <c r="C12" s="15"/>
      <c r="D12" s="14"/>
      <c r="E12" s="11"/>
      <c r="F12" s="12"/>
      <c r="G12" s="14"/>
      <c r="H12" s="11"/>
      <c r="I12" s="12"/>
      <c r="J12" s="11"/>
      <c r="K12" s="10"/>
      <c r="L12" s="12"/>
      <c r="M12" s="14"/>
      <c r="N12" s="11"/>
      <c r="O12" s="10"/>
      <c r="P12" s="13"/>
      <c r="Q12" s="12"/>
      <c r="R12" s="11"/>
      <c r="S12" s="10"/>
      <c r="T12" s="9"/>
    </row>
    <row r="13" spans="3:20" ht="39.950000000000003" customHeight="1">
      <c r="C13" s="15"/>
      <c r="D13" s="14"/>
      <c r="E13" s="11"/>
      <c r="F13" s="12"/>
      <c r="G13" s="14"/>
      <c r="H13" s="11"/>
      <c r="I13" s="12"/>
      <c r="J13" s="11"/>
      <c r="K13" s="10"/>
      <c r="L13" s="12"/>
      <c r="M13" s="14"/>
      <c r="N13" s="11"/>
      <c r="O13" s="10"/>
      <c r="P13" s="13"/>
      <c r="Q13" s="12"/>
      <c r="R13" s="11"/>
      <c r="S13" s="10"/>
      <c r="T13" s="9"/>
    </row>
    <row r="14" spans="3:20" ht="39.950000000000003" customHeight="1">
      <c r="C14" s="15"/>
      <c r="D14" s="14"/>
      <c r="E14" s="11"/>
      <c r="F14" s="12"/>
      <c r="G14" s="14"/>
      <c r="H14" s="11"/>
      <c r="I14" s="12"/>
      <c r="J14" s="11"/>
      <c r="K14" s="10"/>
      <c r="L14" s="12"/>
      <c r="M14" s="14"/>
      <c r="N14" s="11"/>
      <c r="O14" s="10"/>
      <c r="P14" s="13"/>
      <c r="Q14" s="12"/>
      <c r="R14" s="11"/>
      <c r="S14" s="10"/>
      <c r="T14" s="9"/>
    </row>
    <row r="15" spans="3:20" ht="39.950000000000003" customHeight="1">
      <c r="C15" s="15"/>
      <c r="D15" s="14"/>
      <c r="E15" s="11"/>
      <c r="F15" s="12"/>
      <c r="G15" s="14"/>
      <c r="H15" s="11"/>
      <c r="I15" s="12"/>
      <c r="J15" s="11"/>
      <c r="K15" s="10"/>
      <c r="L15" s="12"/>
      <c r="M15" s="14"/>
      <c r="N15" s="11"/>
      <c r="O15" s="10"/>
      <c r="P15" s="13"/>
      <c r="Q15" s="12"/>
      <c r="R15" s="11"/>
      <c r="S15" s="10"/>
      <c r="T15" s="9"/>
    </row>
    <row r="16" spans="3:20" ht="39.950000000000003" customHeight="1">
      <c r="C16" s="15"/>
      <c r="D16" s="14"/>
      <c r="E16" s="11"/>
      <c r="F16" s="12"/>
      <c r="G16" s="14"/>
      <c r="H16" s="11"/>
      <c r="I16" s="12"/>
      <c r="J16" s="11"/>
      <c r="K16" s="10"/>
      <c r="L16" s="12"/>
      <c r="M16" s="14"/>
      <c r="N16" s="11"/>
      <c r="O16" s="10"/>
      <c r="P16" s="13"/>
      <c r="Q16" s="12"/>
      <c r="R16" s="11"/>
      <c r="S16" s="10"/>
      <c r="T16" s="9"/>
    </row>
    <row r="17" spans="3:20" ht="39.950000000000003" customHeight="1">
      <c r="C17" s="15"/>
      <c r="D17" s="14"/>
      <c r="E17" s="11"/>
      <c r="F17" s="12"/>
      <c r="G17" s="14"/>
      <c r="H17" s="11"/>
      <c r="I17" s="12"/>
      <c r="J17" s="11"/>
      <c r="K17" s="10"/>
      <c r="L17" s="12"/>
      <c r="M17" s="14"/>
      <c r="N17" s="11"/>
      <c r="O17" s="10"/>
      <c r="P17" s="13"/>
      <c r="Q17" s="12"/>
      <c r="R17" s="11"/>
      <c r="S17" s="10"/>
      <c r="T17" s="9"/>
    </row>
    <row r="18" spans="3:20" ht="39.950000000000003" customHeight="1">
      <c r="C18" s="15"/>
      <c r="D18" s="14"/>
      <c r="E18" s="11"/>
      <c r="F18" s="12"/>
      <c r="G18" s="14"/>
      <c r="H18" s="11"/>
      <c r="I18" s="12"/>
      <c r="J18" s="11"/>
      <c r="K18" s="10"/>
      <c r="L18" s="12"/>
      <c r="M18" s="14"/>
      <c r="N18" s="11"/>
      <c r="O18" s="10"/>
      <c r="P18" s="13"/>
      <c r="Q18" s="12"/>
      <c r="R18" s="11"/>
      <c r="S18" s="10"/>
      <c r="T18" s="9"/>
    </row>
    <row r="19" spans="3:20" ht="39.950000000000003" customHeight="1">
      <c r="C19" s="15"/>
      <c r="D19" s="14"/>
      <c r="E19" s="11"/>
      <c r="F19" s="12"/>
      <c r="G19" s="14"/>
      <c r="H19" s="11"/>
      <c r="I19" s="12"/>
      <c r="J19" s="11"/>
      <c r="K19" s="10"/>
      <c r="L19" s="12"/>
      <c r="M19" s="14"/>
      <c r="N19" s="11"/>
      <c r="O19" s="10"/>
      <c r="P19" s="13"/>
      <c r="Q19" s="12"/>
      <c r="R19" s="11"/>
      <c r="S19" s="10"/>
      <c r="T19" s="9"/>
    </row>
    <row r="20" spans="3:20" ht="39.950000000000003" customHeight="1" thickBot="1">
      <c r="C20" s="8"/>
      <c r="D20" s="7"/>
      <c r="E20" s="4"/>
      <c r="F20" s="5"/>
      <c r="G20" s="7"/>
      <c r="H20" s="4"/>
      <c r="I20" s="5"/>
      <c r="J20" s="4"/>
      <c r="K20" s="3"/>
      <c r="L20" s="5"/>
      <c r="M20" s="7"/>
      <c r="N20" s="4"/>
      <c r="O20" s="3"/>
      <c r="P20" s="6"/>
      <c r="Q20" s="5"/>
      <c r="R20" s="4"/>
      <c r="S20" s="3"/>
      <c r="T20" s="2"/>
    </row>
    <row r="21" spans="3:20" ht="35.1" customHeight="1" thickTop="1">
      <c r="R21" s="201" t="s">
        <v>9</v>
      </c>
      <c r="S21" s="202"/>
      <c r="T21" s="202"/>
    </row>
  </sheetData>
  <mergeCells count="6">
    <mergeCell ref="R21:T21"/>
    <mergeCell ref="E2:F2"/>
    <mergeCell ref="H2:I2"/>
    <mergeCell ref="J2:L2"/>
    <mergeCell ref="N2:P2"/>
    <mergeCell ref="R2:T2"/>
  </mergeCells>
  <phoneticPr fontId="1"/>
  <pageMargins left="0.2" right="0.2" top="0.5" bottom="0.5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注意事項</vt:lpstr>
      <vt:lpstr>請求書【取引先控】</vt:lpstr>
      <vt:lpstr>請求書【提出用】</vt:lpstr>
      <vt:lpstr>〔契約外〕請求書【取引先控】</vt:lpstr>
      <vt:lpstr>〔契約外〕請求書【提出用】</vt:lpstr>
      <vt:lpstr>請求書【手書用】 </vt:lpstr>
      <vt:lpstr>明細様式</vt:lpstr>
      <vt:lpstr>〔契約外〕請求書【取引先控】!Print_Area</vt:lpstr>
      <vt:lpstr>〔契約外〕請求書【提出用】!Print_Area</vt:lpstr>
      <vt:lpstr>請求書【取引先控】!Print_Area</vt:lpstr>
      <vt:lpstr>'請求書【手書用】 '!Print_Area</vt:lpstr>
      <vt:lpstr>請求書【提出用】!Print_Area</vt:lpstr>
      <vt:lpstr>注意事項!Print_Area</vt:lpstr>
      <vt:lpstr>明細様式!Print_Area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D2876</dc:creator>
  <cp:lastModifiedBy>中西 直美</cp:lastModifiedBy>
  <cp:lastPrinted>2023-11-07T00:49:56Z</cp:lastPrinted>
  <dcterms:created xsi:type="dcterms:W3CDTF">2021-08-09T23:49:48Z</dcterms:created>
  <dcterms:modified xsi:type="dcterms:W3CDTF">2023-11-08T06:28:23Z</dcterms:modified>
</cp:coreProperties>
</file>